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356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expenses'!$A$1:$F$15</definedName>
    <definedName name="_xlnm.Print_Area" localSheetId="2">'Gifts and Benefits'!$A$1:$E$14</definedName>
    <definedName name="_xlnm.Print_Area" localSheetId="1">Hospitality!$A$1:$G$16</definedName>
    <definedName name="_xlnm.Print_Area" localSheetId="0">Travel!$A$1:$E$131</definedName>
  </definedNames>
  <calcPr calcId="145621"/>
</workbook>
</file>

<file path=xl/calcChain.xml><?xml version="1.0" encoding="utf-8"?>
<calcChain xmlns="http://schemas.openxmlformats.org/spreadsheetml/2006/main">
  <c r="B15" i="2" l="1"/>
  <c r="C12" i="3" l="1"/>
  <c r="C9" i="3"/>
  <c r="C14" i="3" s="1"/>
  <c r="C10" i="3"/>
  <c r="C11" i="3"/>
  <c r="C130" i="1"/>
  <c r="B30" i="1"/>
  <c r="B130" i="1" s="1"/>
  <c r="B119" i="1"/>
  <c r="B129" i="1"/>
  <c r="C124" i="1"/>
  <c r="C125" i="1"/>
  <c r="C12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9" i="1"/>
  <c r="C34" i="1"/>
  <c r="C30" i="1"/>
  <c r="C16" i="1"/>
  <c r="C17" i="1"/>
  <c r="C23" i="1"/>
  <c r="C27" i="1"/>
  <c r="C29" i="1"/>
  <c r="C129" i="1" l="1"/>
  <c r="C3" i="2"/>
  <c r="B14" i="3" l="1"/>
  <c r="D13" i="4"/>
  <c r="C15" i="2"/>
  <c r="B4" i="3"/>
  <c r="B3" i="3"/>
  <c r="B2" i="3"/>
  <c r="B4" i="4"/>
  <c r="B3" i="4"/>
  <c r="B2" i="4"/>
  <c r="C2" i="2"/>
</calcChain>
</file>

<file path=xl/sharedStrings.xml><?xml version="1.0" encoding="utf-8"?>
<sst xmlns="http://schemas.openxmlformats.org/spreadsheetml/2006/main" count="289" uniqueCount="142">
  <si>
    <t>Date</t>
  </si>
  <si>
    <t>Location/s</t>
  </si>
  <si>
    <t>Location</t>
  </si>
  <si>
    <t>Disclosure period</t>
  </si>
  <si>
    <t>Sub total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</si>
  <si>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</si>
  <si>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</si>
  <si>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</si>
  <si>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</si>
  <si>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</si>
  <si>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</si>
  <si>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Total other expenses</t>
  </si>
  <si>
    <t>Local Travel (within City, excluding travel to airport)</t>
  </si>
  <si>
    <t>DomesticTravel (within NZ, including travel to and from local airport)</t>
  </si>
  <si>
    <t>Nature (eg hotel, airfare, meals &amp; for how many people, other costs)</t>
  </si>
  <si>
    <t>Nature (eg hotel, airfares, taxis, meals &amp; for how many people, other costs)</t>
  </si>
  <si>
    <t>Gifts  and hospitality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</si>
  <si>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</si>
  <si>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</si>
  <si>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</si>
  <si>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</si>
  <si>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Date(s)</t>
  </si>
  <si>
    <t>International Travel (including  travel within NZ at beginning and end of overseas trip)**</t>
  </si>
  <si>
    <t>Hospitality</t>
  </si>
  <si>
    <t>All other expenditure incurred by the chief executive that is not travel, hospitality or gifts</t>
  </si>
  <si>
    <t>All Other Expenses**</t>
  </si>
  <si>
    <t xml:space="preserve">
All expenses incurred by CE during international, domestic and local travel. For international travel, group expenses relating to each trip.
</t>
  </si>
  <si>
    <t>Purpose</t>
  </si>
  <si>
    <t>All hospitality expenses provided by the CE in the context of his/her job to anyone external to the Public Service or statutory Crown entities.</t>
  </si>
  <si>
    <t>Comments</t>
  </si>
  <si>
    <t>Office of the Privacy Commissioner</t>
  </si>
  <si>
    <t>John Edwards, Privacy Commissioner</t>
  </si>
  <si>
    <t>Purpose of trip</t>
  </si>
  <si>
    <t>Nature</t>
  </si>
  <si>
    <t>Reason</t>
  </si>
  <si>
    <t>Description</t>
  </si>
  <si>
    <t>Offered by</t>
  </si>
  <si>
    <t>Comment / explanation</t>
  </si>
  <si>
    <t>Gifts and Benefits over $50 annual value</t>
  </si>
  <si>
    <t>Estimated value (NZ$)
(inc GST)</t>
  </si>
  <si>
    <t>1 January 2018 - 30 June 2018</t>
  </si>
  <si>
    <t>1 January 2018 to 30 June 2018</t>
  </si>
  <si>
    <t>Melbourne</t>
  </si>
  <si>
    <t>Not included in last schedule as came in end of January</t>
  </si>
  <si>
    <t>Taxi - Home to Wgtn Airport</t>
  </si>
  <si>
    <t>Taxi - Auckland Office to Newmarket</t>
  </si>
  <si>
    <t>Taxi - Newmarket to Auckland Office</t>
  </si>
  <si>
    <t>Taxi - Wgtn Airport to Home</t>
  </si>
  <si>
    <t>Taxi - Auck Office to Auck Airport</t>
  </si>
  <si>
    <t>Airfare - Wgtn/Ak/Wgtn</t>
  </si>
  <si>
    <t>Accommodation Novotel Auckland Airport</t>
  </si>
  <si>
    <t>Home to Wellington Airport</t>
  </si>
  <si>
    <t>Wgtn Airport to Home</t>
  </si>
  <si>
    <t>Airfare Wgtn/Hamilton/Wgtn</t>
  </si>
  <si>
    <t>Westmere to Auck Office</t>
  </si>
  <si>
    <t>Auck Office to Auck Airport</t>
  </si>
  <si>
    <t>Wgtn Airport to Wgtn Office</t>
  </si>
  <si>
    <t>Wgtn Office to Home</t>
  </si>
  <si>
    <t>Accommodation - CityLife Auckland</t>
  </si>
  <si>
    <t>Air Fare - Wgtn/Ak/Wgtn</t>
  </si>
  <si>
    <t>Air Fare - Wgtn/Chch/Wgtn</t>
  </si>
  <si>
    <t>Wgtn</t>
  </si>
  <si>
    <t>Council of Europe 36th Plenary Meeting &amp; APPA</t>
  </si>
  <si>
    <t>Home to Wgtn Office</t>
  </si>
  <si>
    <t>Home to Wgtn Airport</t>
  </si>
  <si>
    <t>Auck Airport to Auck Office</t>
  </si>
  <si>
    <t>Auck Office to Mt Eden</t>
  </si>
  <si>
    <t>Mt Eden to Auck Office</t>
  </si>
  <si>
    <t>Air Fare - Wgtn/Ham/Wgtn</t>
  </si>
  <si>
    <t>Wgtn/Ak/Wgtn</t>
  </si>
  <si>
    <t>Wgtn/Ak</t>
  </si>
  <si>
    <t>Taxi Singapore</t>
  </si>
  <si>
    <t>Dinner Auckland</t>
  </si>
  <si>
    <t>Breakfast Auckland</t>
  </si>
  <si>
    <t>Dinner for 2 Hamilton</t>
  </si>
  <si>
    <t>Morning Tea Tokoroa</t>
  </si>
  <si>
    <t>Breakfast - Hamilton</t>
  </si>
  <si>
    <t>Dinner - Auckland</t>
  </si>
  <si>
    <t>Breakfast - Auckland</t>
  </si>
  <si>
    <t>Dinner</t>
  </si>
  <si>
    <t>Auckland</t>
  </si>
  <si>
    <t>Coffee - Auckland</t>
  </si>
  <si>
    <t>Parking - Christchurch</t>
  </si>
  <si>
    <t>Lunch - Auckland</t>
  </si>
  <si>
    <t>Accommodation - Hamilton</t>
  </si>
  <si>
    <t>Accommodation - San Francisco</t>
  </si>
  <si>
    <t>Accommodation - Auckland</t>
  </si>
  <si>
    <t>Accommodation Auckland</t>
  </si>
  <si>
    <t>Rental Vehicle</t>
  </si>
  <si>
    <t>Practising Certificate</t>
  </si>
  <si>
    <t>Taxi - Auck Airport to Auck Office</t>
  </si>
  <si>
    <t>Taxi - Downtown Auck to Auck Airport</t>
  </si>
  <si>
    <t>Taxi - Wgtn Airport to Boulcott Area</t>
  </si>
  <si>
    <t>Taxi - Hamilton to Hamilton Airport</t>
  </si>
  <si>
    <t>Taxi - Wgtn Airport to Manner St Area</t>
  </si>
  <si>
    <t>Taxi - Kelburn to Wgtn Airport</t>
  </si>
  <si>
    <t>Air Fare - Ak/Wgtn/Hamilton</t>
  </si>
  <si>
    <t xml:space="preserve">Air Fare - Ak/Wgtn </t>
  </si>
  <si>
    <t>Information Sharing Seminar</t>
  </si>
  <si>
    <t>ABLI Data Privacy Forum</t>
  </si>
  <si>
    <t>APPA</t>
  </si>
  <si>
    <t>Presentation of Techfutures Lab &amp; Auck Office Visit</t>
  </si>
  <si>
    <t>Auckland Office Visit</t>
  </si>
  <si>
    <t>Taxi - Home to Wellington Airport</t>
  </si>
  <si>
    <t>Auckland Office Visit &amp; Auck Talk Series</t>
  </si>
  <si>
    <t xml:space="preserve">Outreach Visit  </t>
  </si>
  <si>
    <t>Outreach Visit</t>
  </si>
  <si>
    <t>Auckland Office Visit &amp; Audit Meeting</t>
  </si>
  <si>
    <t>Auckland Office Visit &amp; Presentation Audit NZ</t>
  </si>
  <si>
    <t>Auckland Office Visit &amp; presentation Banking Ombudsman</t>
  </si>
  <si>
    <t>Presentation to PWC staff &amp; clients - Briefing on Privacy Bill</t>
  </si>
  <si>
    <t>Privacy Live &amp; Briefing on Privacy Bill to Chapman Tripp</t>
  </si>
  <si>
    <t>Briefing on Privacy Bill to Russell McVeagh &amp; Ngati Whatua Orakei</t>
  </si>
  <si>
    <t>ILANZ Speaking engagement</t>
  </si>
  <si>
    <t>EMA Presentation</t>
  </si>
  <si>
    <t>Taxi Home to Wgtn Airport</t>
  </si>
  <si>
    <t>Overnight Transit Accommodation</t>
  </si>
  <si>
    <t>Home from Singapore</t>
  </si>
  <si>
    <t>Travel to airport for Sydney Trip</t>
  </si>
  <si>
    <t>Meetings with PC NSW and OAIC</t>
  </si>
  <si>
    <t>Air Fare Sydney</t>
  </si>
  <si>
    <t>Ibis to Thomson Street</t>
  </si>
  <si>
    <t>Airfare Singapore</t>
  </si>
  <si>
    <t>Air Fare Zurich &amp; San Francisco</t>
  </si>
  <si>
    <t>Travel to Zurich</t>
  </si>
  <si>
    <t>Auckland Talk Series</t>
  </si>
  <si>
    <t>Incidentals Sydney</t>
  </si>
  <si>
    <t>Accommodation Sydney</t>
  </si>
  <si>
    <t>US Customs</t>
  </si>
  <si>
    <t>ESTA Application</t>
  </si>
  <si>
    <t>Incidentals San Fransicso &amp; Zurich</t>
  </si>
  <si>
    <t>Wellington Airport</t>
  </si>
  <si>
    <t>Taxi Auck Airport to Auck Office</t>
  </si>
  <si>
    <t>With Contractor</t>
  </si>
  <si>
    <t>Back home from APPA</t>
  </si>
  <si>
    <t>Nil</t>
  </si>
  <si>
    <t>6 months mobile phone cost</t>
  </si>
  <si>
    <t>Cost ($) (incl GST)</t>
  </si>
  <si>
    <t>Cost ($) (excl GST)</t>
  </si>
  <si>
    <t>Cost (NZ$) (incl GST)</t>
  </si>
  <si>
    <t>Cost (NZ$)(excl GST)</t>
  </si>
  <si>
    <t>Mentoring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</si>
</sst>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1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5" fillId="5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Border="1"/>
    <xf numFmtId="0" fontId="0" fillId="2" borderId="6" xfId="0" applyFont="1" applyFill="1" applyBorder="1" applyAlignment="1">
      <alignment wrapText="1"/>
    </xf>
    <xf numFmtId="0" fontId="5" fillId="2" borderId="9" xfId="0" applyFont="1" applyFill="1" applyBorder="1" applyAlignment="1">
      <alignment vertical="center" wrapText="1" readingOrder="1"/>
    </xf>
    <xf numFmtId="0" fontId="0" fillId="0" borderId="0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2" fillId="6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1" fillId="8" borderId="2" xfId="0" applyNumberFormat="1" applyFont="1" applyFill="1" applyBorder="1" applyAlignment="1">
      <alignment vertical="center"/>
    </xf>
    <xf numFmtId="164" fontId="6" fillId="8" borderId="2" xfId="0" applyNumberFormat="1" applyFont="1" applyFill="1" applyBorder="1" applyAlignment="1">
      <alignment vertical="center" wrapText="1"/>
    </xf>
    <xf numFmtId="164" fontId="1" fillId="5" borderId="2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 readingOrder="1"/>
    </xf>
    <xf numFmtId="0" fontId="5" fillId="2" borderId="0" xfId="0" applyFont="1" applyFill="1" applyBorder="1" applyAlignment="1">
      <alignment vertical="center" wrapText="1" readingOrder="1"/>
    </xf>
    <xf numFmtId="0" fontId="15" fillId="0" borderId="0" xfId="0" applyFont="1" applyBorder="1" applyAlignment="1">
      <alignment horizontal="center" vertical="center"/>
    </xf>
    <xf numFmtId="164" fontId="6" fillId="5" borderId="3" xfId="0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wrapText="1"/>
    </xf>
    <xf numFmtId="0" fontId="6" fillId="5" borderId="12" xfId="0" applyFont="1" applyFill="1" applyBorder="1" applyAlignment="1">
      <alignment vertical="center" wrapText="1"/>
    </xf>
    <xf numFmtId="15" fontId="0" fillId="0" borderId="0" xfId="0" applyNumberFormat="1" applyAlignment="1">
      <alignment vertical="top" wrapText="1"/>
    </xf>
    <xf numFmtId="16" fontId="0" fillId="0" borderId="9" xfId="0" applyNumberFormat="1" applyFont="1" applyBorder="1" applyAlignment="1">
      <alignment wrapText="1"/>
    </xf>
    <xf numFmtId="15" fontId="0" fillId="0" borderId="9" xfId="0" applyNumberFormat="1" applyBorder="1" applyAlignment="1">
      <alignment vertical="top" wrapText="1"/>
    </xf>
    <xf numFmtId="15" fontId="0" fillId="0" borderId="9" xfId="0" applyNumberFormat="1" applyFont="1" applyBorder="1" applyAlignment="1">
      <alignment vertical="top"/>
    </xf>
    <xf numFmtId="15" fontId="0" fillId="0" borderId="9" xfId="0" applyNumberFormat="1" applyFont="1" applyBorder="1" applyAlignment="1">
      <alignment vertical="top"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2" fontId="0" fillId="0" borderId="0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Font="1" applyBorder="1" applyAlignment="1">
      <alignment vertical="top"/>
    </xf>
    <xf numFmtId="16" fontId="0" fillId="0" borderId="0" xfId="0" applyNumberFormat="1" applyAlignment="1">
      <alignment vertical="top" wrapText="1"/>
    </xf>
    <xf numFmtId="16" fontId="0" fillId="0" borderId="9" xfId="0" applyNumberFormat="1" applyBorder="1" applyAlignment="1">
      <alignment vertical="top" wrapText="1"/>
    </xf>
    <xf numFmtId="0" fontId="4" fillId="4" borderId="3" xfId="0" applyFont="1" applyFill="1" applyBorder="1" applyAlignment="1">
      <alignment vertical="center" wrapText="1" readingOrder="1"/>
    </xf>
    <xf numFmtId="2" fontId="0" fillId="0" borderId="0" xfId="0" applyNumberFormat="1" applyFont="1" applyBorder="1" applyAlignment="1">
      <alignment wrapText="1"/>
    </xf>
    <xf numFmtId="164" fontId="5" fillId="5" borderId="3" xfId="0" applyNumberFormat="1" applyFont="1" applyFill="1" applyBorder="1" applyAlignment="1">
      <alignment vertical="center" wrapText="1" readingOrder="1"/>
    </xf>
    <xf numFmtId="2" fontId="6" fillId="8" borderId="2" xfId="0" applyNumberFormat="1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3" fillId="6" borderId="7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15" fillId="0" borderId="1" xfId="0" applyFont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15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vertical="center" wrapText="1" readingOrder="1"/>
    </xf>
    <xf numFmtId="0" fontId="4" fillId="4" borderId="2" xfId="0" applyFont="1" applyFill="1" applyBorder="1" applyAlignment="1">
      <alignment vertical="center" wrapText="1" readingOrder="1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 readingOrder="1"/>
    </xf>
    <xf numFmtId="0" fontId="0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00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abSelected="1" topLeftCell="A7" zoomScaleNormal="100" workbookViewId="0">
      <selection activeCell="D13" sqref="D13"/>
    </sheetView>
  </sheetViews>
  <sheetFormatPr defaultColWidth="9.109375" defaultRowHeight="13.2" x14ac:dyDescent="0.25"/>
  <cols>
    <col min="1" max="1" width="23.5546875" style="7" customWidth="1"/>
    <col min="2" max="3" width="23.5546875" style="1" customWidth="1"/>
    <col min="4" max="4" width="62" style="1" customWidth="1"/>
    <col min="5" max="5" width="62.88671875" style="1" customWidth="1"/>
    <col min="6" max="6" width="67.44140625" style="1" customWidth="1"/>
    <col min="7" max="16384" width="9.109375" style="1"/>
  </cols>
  <sheetData>
    <row r="1" spans="1:6" ht="36" customHeight="1" x14ac:dyDescent="0.25">
      <c r="A1" s="88" t="s">
        <v>20</v>
      </c>
      <c r="B1" s="88"/>
      <c r="C1" s="88"/>
      <c r="D1" s="88"/>
      <c r="E1" s="88"/>
    </row>
    <row r="2" spans="1:6" ht="36" customHeight="1" x14ac:dyDescent="0.25">
      <c r="A2" s="48" t="s">
        <v>7</v>
      </c>
      <c r="B2" s="91" t="s">
        <v>30</v>
      </c>
      <c r="C2" s="91"/>
      <c r="D2" s="91"/>
      <c r="E2" s="91"/>
    </row>
    <row r="3" spans="1:6" ht="36" customHeight="1" x14ac:dyDescent="0.25">
      <c r="A3" s="48" t="s">
        <v>8</v>
      </c>
      <c r="B3" s="92" t="s">
        <v>31</v>
      </c>
      <c r="C3" s="92"/>
      <c r="D3" s="92"/>
      <c r="E3" s="92"/>
    </row>
    <row r="4" spans="1:6" ht="36" customHeight="1" x14ac:dyDescent="0.25">
      <c r="A4" s="48" t="s">
        <v>3</v>
      </c>
      <c r="B4" s="92" t="s">
        <v>41</v>
      </c>
      <c r="C4" s="92"/>
      <c r="D4" s="92"/>
      <c r="E4" s="92"/>
    </row>
    <row r="5" spans="1:6" s="3" customFormat="1" ht="36" customHeight="1" x14ac:dyDescent="0.25">
      <c r="A5" s="93" t="s">
        <v>9</v>
      </c>
      <c r="B5" s="94"/>
      <c r="C5" s="94"/>
      <c r="D5" s="94"/>
      <c r="E5" s="94"/>
    </row>
    <row r="6" spans="1:6" s="3" customFormat="1" ht="35.25" customHeight="1" x14ac:dyDescent="0.25">
      <c r="A6" s="95" t="s">
        <v>26</v>
      </c>
      <c r="B6" s="96"/>
      <c r="C6" s="96"/>
      <c r="D6" s="96"/>
      <c r="E6" s="96"/>
    </row>
    <row r="7" spans="1:6" s="4" customFormat="1" ht="19.5" customHeight="1" x14ac:dyDescent="0.3">
      <c r="A7" s="89" t="s">
        <v>22</v>
      </c>
      <c r="B7" s="90"/>
      <c r="C7" s="90"/>
      <c r="D7" s="90"/>
      <c r="E7" s="90"/>
    </row>
    <row r="8" spans="1:6" s="4" customFormat="1" ht="19.5" customHeight="1" x14ac:dyDescent="0.3">
      <c r="A8" s="73"/>
      <c r="B8" s="74"/>
      <c r="C8" s="74"/>
      <c r="D8" s="74"/>
      <c r="E8" s="74"/>
    </row>
    <row r="9" spans="1:6" s="41" customFormat="1" ht="26.4" x14ac:dyDescent="0.25">
      <c r="A9" s="39" t="s">
        <v>21</v>
      </c>
      <c r="B9" s="40" t="s">
        <v>139</v>
      </c>
      <c r="C9" s="40" t="s">
        <v>140</v>
      </c>
      <c r="D9" s="40" t="s">
        <v>32</v>
      </c>
      <c r="E9" s="40" t="s">
        <v>15</v>
      </c>
    </row>
    <row r="10" spans="1:6" x14ac:dyDescent="0.25">
      <c r="A10" s="11"/>
      <c r="B10" s="57"/>
      <c r="C10" s="57"/>
      <c r="D10" s="57"/>
      <c r="E10" s="57"/>
    </row>
    <row r="11" spans="1:6" x14ac:dyDescent="0.25">
      <c r="A11" s="70">
        <v>43070</v>
      </c>
      <c r="B11" s="75">
        <v>640.42999999999995</v>
      </c>
      <c r="C11" s="75">
        <v>640.42999999999995</v>
      </c>
      <c r="D11" s="57" t="s">
        <v>98</v>
      </c>
      <c r="E11" s="57" t="s">
        <v>42</v>
      </c>
      <c r="F11" s="1" t="s">
        <v>43</v>
      </c>
    </row>
    <row r="12" spans="1:6" x14ac:dyDescent="0.25">
      <c r="A12" s="70">
        <v>43136</v>
      </c>
      <c r="B12" s="75">
        <v>3239.83</v>
      </c>
      <c r="C12" s="75">
        <v>3239.83</v>
      </c>
      <c r="D12" s="57" t="s">
        <v>99</v>
      </c>
      <c r="E12" s="57" t="s">
        <v>122</v>
      </c>
    </row>
    <row r="13" spans="1:6" ht="12.6" customHeight="1" x14ac:dyDescent="0.25">
      <c r="A13" s="70">
        <v>43137</v>
      </c>
      <c r="B13" s="76">
        <v>39</v>
      </c>
      <c r="C13" s="75">
        <v>33.909999999999997</v>
      </c>
      <c r="D13" s="57" t="s">
        <v>99</v>
      </c>
      <c r="E13" s="57" t="s">
        <v>103</v>
      </c>
    </row>
    <row r="14" spans="1:6" ht="12.6" customHeight="1" x14ac:dyDescent="0.25">
      <c r="A14" s="68">
        <v>43139</v>
      </c>
      <c r="B14" s="75">
        <v>22.95</v>
      </c>
      <c r="C14" s="75">
        <v>22.95</v>
      </c>
      <c r="D14" s="57" t="s">
        <v>99</v>
      </c>
      <c r="E14" s="57" t="s">
        <v>71</v>
      </c>
    </row>
    <row r="15" spans="1:6" ht="12.6" customHeight="1" x14ac:dyDescent="0.25">
      <c r="A15" s="68">
        <v>43140</v>
      </c>
      <c r="B15" s="76">
        <v>29.5</v>
      </c>
      <c r="C15" s="75">
        <v>25.65</v>
      </c>
      <c r="D15" s="57" t="s">
        <v>117</v>
      </c>
      <c r="E15" s="57" t="s">
        <v>47</v>
      </c>
    </row>
    <row r="16" spans="1:6" ht="12.6" customHeight="1" x14ac:dyDescent="0.25">
      <c r="A16" s="68">
        <v>43155</v>
      </c>
      <c r="B16" s="76">
        <v>389</v>
      </c>
      <c r="C16" s="75">
        <f>B16/1.15</f>
        <v>338.26086956521743</v>
      </c>
      <c r="D16" s="57" t="s">
        <v>116</v>
      </c>
      <c r="E16" s="57" t="s">
        <v>50</v>
      </c>
    </row>
    <row r="17" spans="1:5" x14ac:dyDescent="0.25">
      <c r="A17" s="68">
        <v>43245</v>
      </c>
      <c r="B17" s="75">
        <v>35</v>
      </c>
      <c r="C17" s="75">
        <f>B17/1.15</f>
        <v>30.434782608695656</v>
      </c>
      <c r="D17" s="57" t="s">
        <v>118</v>
      </c>
      <c r="E17" s="57" t="s">
        <v>95</v>
      </c>
    </row>
    <row r="18" spans="1:5" x14ac:dyDescent="0.25">
      <c r="A18" s="68">
        <v>43245</v>
      </c>
      <c r="B18" s="75">
        <v>574</v>
      </c>
      <c r="C18" s="75">
        <v>574</v>
      </c>
      <c r="D18" s="57" t="s">
        <v>119</v>
      </c>
      <c r="E18" s="57" t="s">
        <v>120</v>
      </c>
    </row>
    <row r="19" spans="1:5" x14ac:dyDescent="0.25">
      <c r="A19" s="68">
        <v>43245</v>
      </c>
      <c r="B19" s="75">
        <v>80.150000000000006</v>
      </c>
      <c r="C19" s="75">
        <v>80.150000000000006</v>
      </c>
      <c r="D19" s="57" t="s">
        <v>119</v>
      </c>
      <c r="E19" s="57" t="s">
        <v>126</v>
      </c>
    </row>
    <row r="20" spans="1:5" x14ac:dyDescent="0.25">
      <c r="A20" s="68">
        <v>43248</v>
      </c>
      <c r="B20" s="75">
        <v>34</v>
      </c>
      <c r="C20" s="75">
        <v>34</v>
      </c>
      <c r="D20" s="57" t="s">
        <v>119</v>
      </c>
      <c r="E20" s="57" t="s">
        <v>47</v>
      </c>
    </row>
    <row r="21" spans="1:5" x14ac:dyDescent="0.25">
      <c r="A21" s="68">
        <v>43250</v>
      </c>
      <c r="B21" s="75">
        <v>1122.8499999999999</v>
      </c>
      <c r="C21" s="75">
        <v>1122.8499999999999</v>
      </c>
      <c r="D21" s="57" t="s">
        <v>119</v>
      </c>
      <c r="E21" s="57" t="s">
        <v>127</v>
      </c>
    </row>
    <row r="22" spans="1:5" x14ac:dyDescent="0.25">
      <c r="A22" s="68">
        <v>43257</v>
      </c>
      <c r="B22" s="75">
        <v>20.46</v>
      </c>
      <c r="C22" s="75">
        <v>20.46</v>
      </c>
      <c r="D22" s="57" t="s">
        <v>128</v>
      </c>
      <c r="E22" s="57" t="s">
        <v>129</v>
      </c>
    </row>
    <row r="23" spans="1:5" x14ac:dyDescent="0.25">
      <c r="A23" s="68">
        <v>43267</v>
      </c>
      <c r="B23" s="75">
        <v>33.5</v>
      </c>
      <c r="C23" s="75">
        <f>B23/1.15</f>
        <v>29.130434782608699</v>
      </c>
      <c r="D23" s="57" t="s">
        <v>124</v>
      </c>
      <c r="E23" s="57" t="s">
        <v>115</v>
      </c>
    </row>
    <row r="24" spans="1:5" x14ac:dyDescent="0.25">
      <c r="A24" s="70">
        <v>43275</v>
      </c>
      <c r="B24" s="75">
        <v>6576.33</v>
      </c>
      <c r="C24" s="75">
        <v>6576.33</v>
      </c>
      <c r="D24" s="58" t="s">
        <v>62</v>
      </c>
      <c r="E24" s="57" t="s">
        <v>123</v>
      </c>
    </row>
    <row r="25" spans="1:5" ht="12.75" customHeight="1" x14ac:dyDescent="0.25">
      <c r="A25" s="71">
        <v>43275</v>
      </c>
      <c r="B25" s="77">
        <v>1363.09</v>
      </c>
      <c r="C25" s="75">
        <v>1363.09</v>
      </c>
      <c r="D25" s="57" t="s">
        <v>100</v>
      </c>
      <c r="E25" s="57" t="s">
        <v>85</v>
      </c>
    </row>
    <row r="26" spans="1:5" x14ac:dyDescent="0.25">
      <c r="A26" s="78">
        <v>43280</v>
      </c>
      <c r="B26" s="1">
        <v>575.73</v>
      </c>
      <c r="C26" s="75">
        <v>575.73</v>
      </c>
      <c r="D26" s="1" t="s">
        <v>100</v>
      </c>
      <c r="E26" s="1" t="s">
        <v>130</v>
      </c>
    </row>
    <row r="27" spans="1:5" x14ac:dyDescent="0.25">
      <c r="A27" s="79">
        <v>43280</v>
      </c>
      <c r="B27" s="75">
        <v>24.5</v>
      </c>
      <c r="C27" s="75">
        <f>B27/1.15</f>
        <v>21.304347826086957</v>
      </c>
      <c r="D27" s="57" t="s">
        <v>134</v>
      </c>
      <c r="E27" s="57" t="s">
        <v>131</v>
      </c>
    </row>
    <row r="28" spans="1:5" x14ac:dyDescent="0.25">
      <c r="A28" s="11"/>
      <c r="B28" s="57"/>
      <c r="C28" s="75"/>
      <c r="D28" s="57"/>
      <c r="E28" s="57"/>
    </row>
    <row r="29" spans="1:5" hidden="1" x14ac:dyDescent="0.25">
      <c r="A29" s="11"/>
      <c r="B29" s="57"/>
      <c r="C29" s="75">
        <f>B29/1.15</f>
        <v>0</v>
      </c>
      <c r="D29" s="57"/>
      <c r="E29" s="57"/>
    </row>
    <row r="30" spans="1:5" ht="19.5" customHeight="1" x14ac:dyDescent="0.25">
      <c r="A30" s="56" t="s">
        <v>4</v>
      </c>
      <c r="B30" s="59">
        <f>SUM(B10:B29)</f>
        <v>14800.32</v>
      </c>
      <c r="C30" s="59">
        <f>SUM(C11:C29)</f>
        <v>14728.510434782607</v>
      </c>
      <c r="D30" s="57"/>
      <c r="E30" s="57"/>
    </row>
    <row r="31" spans="1:5" s="4" customFormat="1" ht="19.5" customHeight="1" x14ac:dyDescent="0.3">
      <c r="A31" s="84" t="s">
        <v>13</v>
      </c>
      <c r="B31" s="85"/>
      <c r="C31" s="85"/>
      <c r="D31" s="85"/>
      <c r="E31" s="6"/>
    </row>
    <row r="32" spans="1:5" s="41" customFormat="1" ht="37.5" customHeight="1" x14ac:dyDescent="0.25">
      <c r="A32" s="39" t="s">
        <v>21</v>
      </c>
      <c r="B32" s="40" t="s">
        <v>137</v>
      </c>
      <c r="C32" s="40" t="s">
        <v>138</v>
      </c>
      <c r="D32" s="40" t="s">
        <v>27</v>
      </c>
      <c r="E32" s="40" t="s">
        <v>14</v>
      </c>
    </row>
    <row r="33" spans="1:5" x14ac:dyDescent="0.25">
      <c r="A33" s="11"/>
      <c r="B33" s="57"/>
      <c r="C33" s="57"/>
      <c r="D33" s="57"/>
      <c r="E33" s="57"/>
    </row>
    <row r="34" spans="1:5" ht="12.6" customHeight="1" x14ac:dyDescent="0.25">
      <c r="A34" s="68">
        <v>43116</v>
      </c>
      <c r="B34" s="76">
        <v>190</v>
      </c>
      <c r="C34" s="76">
        <f t="shared" ref="C34:C65" si="0">B34/1.15</f>
        <v>165.21739130434784</v>
      </c>
      <c r="D34" s="57" t="s">
        <v>101</v>
      </c>
      <c r="E34" s="57" t="s">
        <v>87</v>
      </c>
    </row>
    <row r="35" spans="1:5" ht="12.6" customHeight="1" x14ac:dyDescent="0.25">
      <c r="A35" s="68">
        <v>43116</v>
      </c>
      <c r="B35" s="76">
        <v>30</v>
      </c>
      <c r="C35" s="76">
        <f t="shared" si="0"/>
        <v>26.086956521739133</v>
      </c>
      <c r="D35" s="57" t="s">
        <v>101</v>
      </c>
      <c r="E35" s="57" t="s">
        <v>44</v>
      </c>
    </row>
    <row r="36" spans="1:5" ht="12.6" customHeight="1" x14ac:dyDescent="0.25">
      <c r="A36" s="68">
        <v>43117</v>
      </c>
      <c r="B36" s="76">
        <v>19.8</v>
      </c>
      <c r="C36" s="76">
        <f t="shared" si="0"/>
        <v>17.217391304347828</v>
      </c>
      <c r="D36" s="57" t="s">
        <v>101</v>
      </c>
      <c r="E36" s="57" t="s">
        <v>45</v>
      </c>
    </row>
    <row r="37" spans="1:5" ht="12.6" customHeight="1" x14ac:dyDescent="0.25">
      <c r="A37" s="68">
        <v>43117</v>
      </c>
      <c r="B37" s="76">
        <v>17</v>
      </c>
      <c r="C37" s="76">
        <f t="shared" si="0"/>
        <v>14.782608695652176</v>
      </c>
      <c r="D37" s="57" t="s">
        <v>101</v>
      </c>
      <c r="E37" s="57" t="s">
        <v>46</v>
      </c>
    </row>
    <row r="38" spans="1:5" ht="12.6" customHeight="1" x14ac:dyDescent="0.25">
      <c r="A38" s="68">
        <v>43117</v>
      </c>
      <c r="B38" s="76">
        <v>39.6</v>
      </c>
      <c r="C38" s="76">
        <f t="shared" si="0"/>
        <v>34.434782608695656</v>
      </c>
      <c r="D38" s="57" t="s">
        <v>101</v>
      </c>
      <c r="E38" s="57" t="s">
        <v>47</v>
      </c>
    </row>
    <row r="39" spans="1:5" ht="12.6" customHeight="1" x14ac:dyDescent="0.25">
      <c r="A39" s="68">
        <v>43117</v>
      </c>
      <c r="B39" s="76">
        <v>82.8</v>
      </c>
      <c r="C39" s="76">
        <f t="shared" si="0"/>
        <v>72</v>
      </c>
      <c r="D39" s="57" t="s">
        <v>101</v>
      </c>
      <c r="E39" s="57" t="s">
        <v>48</v>
      </c>
    </row>
    <row r="40" spans="1:5" ht="12.6" customHeight="1" x14ac:dyDescent="0.25">
      <c r="A40" s="68">
        <v>43116</v>
      </c>
      <c r="B40" s="76">
        <v>156.80000000000001</v>
      </c>
      <c r="C40" s="76">
        <f t="shared" si="0"/>
        <v>136.34782608695653</v>
      </c>
      <c r="D40" s="57" t="s">
        <v>101</v>
      </c>
      <c r="E40" s="57" t="s">
        <v>49</v>
      </c>
    </row>
    <row r="41" spans="1:5" ht="12.6" customHeight="1" x14ac:dyDescent="0.25">
      <c r="A41" s="68">
        <v>43131</v>
      </c>
      <c r="B41" s="76">
        <v>427</v>
      </c>
      <c r="C41" s="76">
        <f t="shared" si="0"/>
        <v>371.304347826087</v>
      </c>
      <c r="D41" s="57" t="s">
        <v>102</v>
      </c>
      <c r="E41" s="57" t="s">
        <v>49</v>
      </c>
    </row>
    <row r="42" spans="1:5" ht="12.6" customHeight="1" x14ac:dyDescent="0.25">
      <c r="A42" s="68">
        <v>43131</v>
      </c>
      <c r="B42" s="76">
        <v>35.299999999999997</v>
      </c>
      <c r="C42" s="76">
        <f t="shared" si="0"/>
        <v>30.695652173913043</v>
      </c>
      <c r="D42" s="57" t="s">
        <v>102</v>
      </c>
      <c r="E42" s="57" t="s">
        <v>44</v>
      </c>
    </row>
    <row r="43" spans="1:5" ht="12.6" customHeight="1" x14ac:dyDescent="0.25">
      <c r="A43" s="68">
        <v>43132</v>
      </c>
      <c r="B43" s="76">
        <v>83.2</v>
      </c>
      <c r="C43" s="76">
        <f t="shared" si="0"/>
        <v>72.34782608695653</v>
      </c>
      <c r="D43" s="57" t="s">
        <v>102</v>
      </c>
      <c r="E43" s="57" t="s">
        <v>48</v>
      </c>
    </row>
    <row r="44" spans="1:5" ht="12.6" customHeight="1" x14ac:dyDescent="0.25">
      <c r="A44" s="68">
        <v>43155</v>
      </c>
      <c r="B44" s="76">
        <v>40</v>
      </c>
      <c r="C44" s="76">
        <f t="shared" si="0"/>
        <v>34.782608695652179</v>
      </c>
      <c r="D44" s="57" t="s">
        <v>104</v>
      </c>
      <c r="E44" s="57" t="s">
        <v>49</v>
      </c>
    </row>
    <row r="45" spans="1:5" ht="12.6" customHeight="1" x14ac:dyDescent="0.25">
      <c r="A45" s="68">
        <v>43155</v>
      </c>
      <c r="B45" s="75">
        <v>38.1</v>
      </c>
      <c r="C45" s="76">
        <f t="shared" si="0"/>
        <v>33.130434782608702</v>
      </c>
      <c r="D45" s="57" t="s">
        <v>104</v>
      </c>
      <c r="E45" s="57" t="s">
        <v>51</v>
      </c>
    </row>
    <row r="46" spans="1:5" ht="12.6" customHeight="1" x14ac:dyDescent="0.25">
      <c r="A46" s="68">
        <v>43157</v>
      </c>
      <c r="B46" s="75">
        <v>23.6</v>
      </c>
      <c r="C46" s="76">
        <f t="shared" si="0"/>
        <v>20.521739130434785</v>
      </c>
      <c r="D46" s="57" t="s">
        <v>104</v>
      </c>
      <c r="E46" s="57" t="s">
        <v>54</v>
      </c>
    </row>
    <row r="47" spans="1:5" ht="12.6" customHeight="1" x14ac:dyDescent="0.25">
      <c r="A47" s="68">
        <v>43157</v>
      </c>
      <c r="B47" s="75">
        <v>49</v>
      </c>
      <c r="C47" s="76">
        <f t="shared" si="0"/>
        <v>42.608695652173914</v>
      </c>
      <c r="D47" s="57" t="s">
        <v>104</v>
      </c>
      <c r="E47" s="57" t="s">
        <v>72</v>
      </c>
    </row>
    <row r="48" spans="1:5" ht="12.6" customHeight="1" x14ac:dyDescent="0.25">
      <c r="A48" s="68">
        <v>43158</v>
      </c>
      <c r="B48" s="75">
        <v>14</v>
      </c>
      <c r="C48" s="76">
        <f t="shared" si="0"/>
        <v>12.173913043478262</v>
      </c>
      <c r="D48" s="57" t="s">
        <v>104</v>
      </c>
      <c r="E48" s="57" t="s">
        <v>73</v>
      </c>
    </row>
    <row r="49" spans="1:5" ht="12.6" customHeight="1" x14ac:dyDescent="0.25">
      <c r="A49" s="68">
        <v>43158</v>
      </c>
      <c r="B49" s="75">
        <v>80.599999999999994</v>
      </c>
      <c r="C49" s="76">
        <f t="shared" si="0"/>
        <v>70.086956521739125</v>
      </c>
      <c r="D49" s="57" t="s">
        <v>104</v>
      </c>
      <c r="E49" s="57" t="s">
        <v>55</v>
      </c>
    </row>
    <row r="50" spans="1:5" ht="12.6" customHeight="1" x14ac:dyDescent="0.25">
      <c r="A50" s="68">
        <v>43158</v>
      </c>
      <c r="B50" s="75">
        <v>45</v>
      </c>
      <c r="C50" s="76">
        <f t="shared" si="0"/>
        <v>39.130434782608695</v>
      </c>
      <c r="D50" s="57" t="s">
        <v>104</v>
      </c>
      <c r="E50" s="57" t="s">
        <v>56</v>
      </c>
    </row>
    <row r="51" spans="1:5" ht="12.6" customHeight="1" x14ac:dyDescent="0.25">
      <c r="A51" s="68">
        <v>43158</v>
      </c>
      <c r="B51" s="75">
        <v>190</v>
      </c>
      <c r="C51" s="76">
        <f t="shared" si="0"/>
        <v>165.21739130434784</v>
      </c>
      <c r="D51" s="57" t="s">
        <v>104</v>
      </c>
      <c r="E51" s="57" t="s">
        <v>58</v>
      </c>
    </row>
    <row r="52" spans="1:5" ht="12.6" customHeight="1" x14ac:dyDescent="0.25">
      <c r="A52" s="68">
        <v>43144</v>
      </c>
      <c r="B52" s="76">
        <v>265</v>
      </c>
      <c r="C52" s="76">
        <f t="shared" si="0"/>
        <v>230.43478260869566</v>
      </c>
      <c r="D52" s="57" t="s">
        <v>105</v>
      </c>
      <c r="E52" s="57" t="s">
        <v>53</v>
      </c>
    </row>
    <row r="53" spans="1:5" ht="12.6" customHeight="1" x14ac:dyDescent="0.25">
      <c r="A53" s="68">
        <v>43173</v>
      </c>
      <c r="B53" s="75">
        <v>31.4</v>
      </c>
      <c r="C53" s="76">
        <f t="shared" si="0"/>
        <v>27.304347826086957</v>
      </c>
      <c r="D53" s="57" t="s">
        <v>106</v>
      </c>
      <c r="E53" s="57" t="s">
        <v>64</v>
      </c>
    </row>
    <row r="54" spans="1:5" ht="12.6" customHeight="1" x14ac:dyDescent="0.25">
      <c r="A54" s="68">
        <v>43173</v>
      </c>
      <c r="B54" s="75">
        <v>110</v>
      </c>
      <c r="C54" s="76">
        <f t="shared" si="0"/>
        <v>95.652173913043484</v>
      </c>
      <c r="D54" s="57" t="s">
        <v>106</v>
      </c>
      <c r="E54" s="57" t="s">
        <v>74</v>
      </c>
    </row>
    <row r="55" spans="1:5" ht="12.6" customHeight="1" x14ac:dyDescent="0.25">
      <c r="A55" s="68">
        <v>43173</v>
      </c>
      <c r="B55" s="75">
        <v>13</v>
      </c>
      <c r="C55" s="76">
        <f t="shared" si="0"/>
        <v>11.304347826086957</v>
      </c>
      <c r="D55" s="57" t="s">
        <v>106</v>
      </c>
      <c r="E55" s="57" t="s">
        <v>75</v>
      </c>
    </row>
    <row r="56" spans="1:5" ht="12.6" customHeight="1" x14ac:dyDescent="0.25">
      <c r="A56" s="68">
        <v>43173</v>
      </c>
      <c r="B56" s="75">
        <v>149.43</v>
      </c>
      <c r="C56" s="76">
        <f t="shared" si="0"/>
        <v>129.93913043478261</v>
      </c>
      <c r="D56" s="57" t="s">
        <v>106</v>
      </c>
      <c r="E56" s="57" t="s">
        <v>84</v>
      </c>
    </row>
    <row r="57" spans="1:5" ht="12.6" customHeight="1" x14ac:dyDescent="0.25">
      <c r="A57" s="68">
        <v>43174</v>
      </c>
      <c r="B57" s="75">
        <v>30.4</v>
      </c>
      <c r="C57" s="76">
        <f t="shared" si="0"/>
        <v>26.434782608695652</v>
      </c>
      <c r="D57" s="57" t="s">
        <v>106</v>
      </c>
      <c r="E57" s="57" t="s">
        <v>52</v>
      </c>
    </row>
    <row r="58" spans="1:5" ht="12.6" customHeight="1" x14ac:dyDescent="0.25">
      <c r="A58" s="68">
        <v>43174</v>
      </c>
      <c r="B58" s="75">
        <v>109.8</v>
      </c>
      <c r="C58" s="76">
        <f t="shared" si="0"/>
        <v>95.478260869565219</v>
      </c>
      <c r="D58" s="57" t="s">
        <v>106</v>
      </c>
      <c r="E58" s="57" t="s">
        <v>76</v>
      </c>
    </row>
    <row r="59" spans="1:5" ht="12.6" customHeight="1" x14ac:dyDescent="0.25">
      <c r="A59" s="68">
        <v>43181</v>
      </c>
      <c r="B59" s="75">
        <v>392</v>
      </c>
      <c r="C59" s="76">
        <f t="shared" si="0"/>
        <v>340.86956521739131</v>
      </c>
      <c r="D59" s="57" t="s">
        <v>107</v>
      </c>
      <c r="E59" s="57" t="s">
        <v>59</v>
      </c>
    </row>
    <row r="60" spans="1:5" ht="12.6" customHeight="1" x14ac:dyDescent="0.25">
      <c r="A60" s="68">
        <v>43181</v>
      </c>
      <c r="B60" s="75">
        <v>33.700000000000003</v>
      </c>
      <c r="C60" s="76">
        <f t="shared" si="0"/>
        <v>29.304347826086961</v>
      </c>
      <c r="D60" s="57" t="s">
        <v>107</v>
      </c>
      <c r="E60" s="57" t="s">
        <v>44</v>
      </c>
    </row>
    <row r="61" spans="1:5" ht="12.6" customHeight="1" x14ac:dyDescent="0.25">
      <c r="A61" s="68">
        <v>43181</v>
      </c>
      <c r="B61" s="75">
        <v>92.3</v>
      </c>
      <c r="C61" s="76">
        <f t="shared" si="0"/>
        <v>80.260869565217391</v>
      </c>
      <c r="D61" s="57" t="s">
        <v>107</v>
      </c>
      <c r="E61" s="57" t="s">
        <v>48</v>
      </c>
    </row>
    <row r="62" spans="1:5" ht="12.6" customHeight="1" x14ac:dyDescent="0.25">
      <c r="A62" s="68">
        <v>43181</v>
      </c>
      <c r="B62" s="75">
        <v>10.6</v>
      </c>
      <c r="C62" s="76">
        <f t="shared" si="0"/>
        <v>9.2173913043478262</v>
      </c>
      <c r="D62" s="57" t="s">
        <v>107</v>
      </c>
      <c r="E62" s="57" t="s">
        <v>77</v>
      </c>
    </row>
    <row r="63" spans="1:5" ht="12.6" customHeight="1" x14ac:dyDescent="0.25">
      <c r="A63" s="68">
        <v>43182</v>
      </c>
      <c r="B63" s="75">
        <v>88</v>
      </c>
      <c r="C63" s="76">
        <f t="shared" si="0"/>
        <v>76.521739130434796</v>
      </c>
      <c r="D63" s="57" t="s">
        <v>107</v>
      </c>
      <c r="E63" s="57" t="s">
        <v>48</v>
      </c>
    </row>
    <row r="64" spans="1:5" ht="12.6" customHeight="1" x14ac:dyDescent="0.25">
      <c r="A64" s="68">
        <v>43182</v>
      </c>
      <c r="B64" s="75">
        <v>190</v>
      </c>
      <c r="C64" s="76">
        <f t="shared" si="0"/>
        <v>165.21739130434784</v>
      </c>
      <c r="D64" s="57" t="s">
        <v>107</v>
      </c>
      <c r="E64" s="57" t="s">
        <v>86</v>
      </c>
    </row>
    <row r="65" spans="1:5" ht="12.6" customHeight="1" x14ac:dyDescent="0.25">
      <c r="A65" s="68">
        <v>43182</v>
      </c>
      <c r="B65" s="75">
        <v>20.2</v>
      </c>
      <c r="C65" s="76">
        <f t="shared" si="0"/>
        <v>17.565217391304348</v>
      </c>
      <c r="D65" s="57" t="s">
        <v>107</v>
      </c>
      <c r="E65" s="57" t="s">
        <v>78</v>
      </c>
    </row>
    <row r="66" spans="1:5" ht="12.6" customHeight="1" x14ac:dyDescent="0.25">
      <c r="A66" s="68">
        <v>43182</v>
      </c>
      <c r="B66" s="75">
        <v>28.5</v>
      </c>
      <c r="C66" s="76">
        <f t="shared" ref="C66:C97" si="1">B66/1.15</f>
        <v>24.782608695652176</v>
      </c>
      <c r="D66" s="57" t="s">
        <v>107</v>
      </c>
      <c r="E66" s="57" t="s">
        <v>47</v>
      </c>
    </row>
    <row r="67" spans="1:5" ht="12.6" customHeight="1" x14ac:dyDescent="0.25">
      <c r="A67" s="68">
        <v>43187</v>
      </c>
      <c r="B67" s="75">
        <v>386</v>
      </c>
      <c r="C67" s="76">
        <f t="shared" si="1"/>
        <v>335.6521739130435</v>
      </c>
      <c r="D67" s="57" t="s">
        <v>102</v>
      </c>
      <c r="E67" s="57" t="s">
        <v>59</v>
      </c>
    </row>
    <row r="68" spans="1:5" ht="12.6" customHeight="1" x14ac:dyDescent="0.25">
      <c r="A68" s="68">
        <v>43199</v>
      </c>
      <c r="B68" s="75">
        <v>33.1</v>
      </c>
      <c r="C68" s="76">
        <f t="shared" si="1"/>
        <v>28.782608695652176</v>
      </c>
      <c r="D68" s="57" t="s">
        <v>108</v>
      </c>
      <c r="E68" s="57" t="s">
        <v>64</v>
      </c>
    </row>
    <row r="69" spans="1:5" ht="12.6" customHeight="1" x14ac:dyDescent="0.25">
      <c r="A69" s="68">
        <v>43199</v>
      </c>
      <c r="B69" s="75">
        <v>90.8</v>
      </c>
      <c r="C69" s="76">
        <f t="shared" si="1"/>
        <v>78.956521739130437</v>
      </c>
      <c r="D69" s="57" t="s">
        <v>108</v>
      </c>
      <c r="E69" s="57" t="s">
        <v>65</v>
      </c>
    </row>
    <row r="70" spans="1:5" ht="12.6" customHeight="1" x14ac:dyDescent="0.25">
      <c r="A70" s="68">
        <v>43199</v>
      </c>
      <c r="B70" s="75">
        <v>190</v>
      </c>
      <c r="C70" s="76">
        <f t="shared" si="1"/>
        <v>165.21739130434784</v>
      </c>
      <c r="D70" s="57" t="s">
        <v>108</v>
      </c>
      <c r="E70" s="57" t="s">
        <v>87</v>
      </c>
    </row>
    <row r="71" spans="1:5" ht="12.6" customHeight="1" x14ac:dyDescent="0.25">
      <c r="A71" s="68">
        <v>43200</v>
      </c>
      <c r="B71" s="75">
        <v>4.2</v>
      </c>
      <c r="C71" s="76">
        <f t="shared" si="1"/>
        <v>3.6521739130434785</v>
      </c>
      <c r="D71" s="57" t="s">
        <v>108</v>
      </c>
      <c r="E71" s="57" t="s">
        <v>81</v>
      </c>
    </row>
    <row r="72" spans="1:5" ht="12.6" customHeight="1" x14ac:dyDescent="0.25">
      <c r="A72" s="68">
        <v>43200</v>
      </c>
      <c r="B72" s="75">
        <v>20.399999999999999</v>
      </c>
      <c r="C72" s="76">
        <f t="shared" si="1"/>
        <v>17.739130434782609</v>
      </c>
      <c r="D72" s="57" t="s">
        <v>108</v>
      </c>
      <c r="E72" s="57" t="s">
        <v>66</v>
      </c>
    </row>
    <row r="73" spans="1:5" ht="12.6" customHeight="1" x14ac:dyDescent="0.25">
      <c r="A73" s="68">
        <v>43200</v>
      </c>
      <c r="B73" s="75">
        <v>81.599999999999994</v>
      </c>
      <c r="C73" s="76">
        <f t="shared" si="1"/>
        <v>70.956521739130437</v>
      </c>
      <c r="D73" s="57" t="s">
        <v>108</v>
      </c>
      <c r="E73" s="57" t="s">
        <v>66</v>
      </c>
    </row>
    <row r="74" spans="1:5" ht="12.6" customHeight="1" x14ac:dyDescent="0.25">
      <c r="A74" s="68">
        <v>43200</v>
      </c>
      <c r="B74" s="75">
        <v>21</v>
      </c>
      <c r="C74" s="76">
        <f t="shared" si="1"/>
        <v>18.260869565217394</v>
      </c>
      <c r="D74" s="57" t="s">
        <v>108</v>
      </c>
      <c r="E74" s="57" t="s">
        <v>67</v>
      </c>
    </row>
    <row r="75" spans="1:5" ht="12.6" customHeight="1" x14ac:dyDescent="0.25">
      <c r="A75" s="68">
        <v>43200</v>
      </c>
      <c r="B75" s="75">
        <v>29.1</v>
      </c>
      <c r="C75" s="76">
        <f t="shared" si="1"/>
        <v>25.304347826086961</v>
      </c>
      <c r="D75" s="57" t="s">
        <v>108</v>
      </c>
      <c r="E75" s="57" t="s">
        <v>52</v>
      </c>
    </row>
    <row r="76" spans="1:5" ht="12.6" customHeight="1" x14ac:dyDescent="0.25">
      <c r="A76" s="68">
        <v>43217</v>
      </c>
      <c r="B76" s="75">
        <v>228</v>
      </c>
      <c r="C76" s="76">
        <f t="shared" si="1"/>
        <v>198.2608695652174</v>
      </c>
      <c r="D76" s="57" t="s">
        <v>106</v>
      </c>
      <c r="E76" s="57" t="s">
        <v>60</v>
      </c>
    </row>
    <row r="77" spans="1:5" ht="12.6" customHeight="1" x14ac:dyDescent="0.25">
      <c r="A77" s="68">
        <v>43217</v>
      </c>
      <c r="B77" s="75">
        <v>33.200000000000003</v>
      </c>
      <c r="C77" s="76">
        <f t="shared" si="1"/>
        <v>28.869565217391308</v>
      </c>
      <c r="D77" s="57" t="s">
        <v>106</v>
      </c>
      <c r="E77" s="57" t="s">
        <v>64</v>
      </c>
    </row>
    <row r="78" spans="1:5" ht="12.6" customHeight="1" x14ac:dyDescent="0.25">
      <c r="A78" s="68">
        <v>43217</v>
      </c>
      <c r="B78" s="75">
        <v>6.5</v>
      </c>
      <c r="C78" s="76">
        <f t="shared" si="1"/>
        <v>5.6521739130434785</v>
      </c>
      <c r="D78" s="57" t="s">
        <v>106</v>
      </c>
      <c r="E78" s="57" t="s">
        <v>82</v>
      </c>
    </row>
    <row r="79" spans="1:5" x14ac:dyDescent="0.25">
      <c r="A79" s="68">
        <v>43217</v>
      </c>
      <c r="B79" s="75">
        <v>29.4</v>
      </c>
      <c r="C79" s="76">
        <f t="shared" si="1"/>
        <v>25.565217391304348</v>
      </c>
      <c r="D79" s="57" t="s">
        <v>106</v>
      </c>
      <c r="E79" s="57" t="s">
        <v>52</v>
      </c>
    </row>
    <row r="80" spans="1:5" x14ac:dyDescent="0.25">
      <c r="A80" s="68">
        <v>43217</v>
      </c>
      <c r="B80" s="75">
        <v>71.2</v>
      </c>
      <c r="C80" s="76">
        <f t="shared" si="1"/>
        <v>61.913043478260875</v>
      </c>
      <c r="D80" s="57" t="s">
        <v>106</v>
      </c>
      <c r="E80" s="57" t="s">
        <v>88</v>
      </c>
    </row>
    <row r="81" spans="1:5" ht="12.6" customHeight="1" x14ac:dyDescent="0.25">
      <c r="A81" s="68">
        <v>43220</v>
      </c>
      <c r="B81" s="75">
        <v>33.299999999999997</v>
      </c>
      <c r="C81" s="76">
        <f t="shared" si="1"/>
        <v>28.956521739130434</v>
      </c>
      <c r="D81" s="57" t="s">
        <v>109</v>
      </c>
      <c r="E81" s="57" t="s">
        <v>64</v>
      </c>
    </row>
    <row r="82" spans="1:5" ht="12.6" customHeight="1" x14ac:dyDescent="0.25">
      <c r="A82" s="68">
        <v>43220</v>
      </c>
      <c r="B82" s="76">
        <v>10.6</v>
      </c>
      <c r="C82" s="76">
        <f t="shared" si="1"/>
        <v>9.2173913043478262</v>
      </c>
      <c r="D82" s="57" t="s">
        <v>109</v>
      </c>
      <c r="E82" s="1" t="s">
        <v>72</v>
      </c>
    </row>
    <row r="83" spans="1:5" hidden="1" x14ac:dyDescent="0.25">
      <c r="A83" s="68">
        <v>43222</v>
      </c>
      <c r="B83" s="75"/>
      <c r="C83" s="76">
        <f t="shared" si="1"/>
        <v>0</v>
      </c>
      <c r="D83" s="57" t="s">
        <v>109</v>
      </c>
      <c r="E83" s="57"/>
    </row>
    <row r="84" spans="1:5" ht="11.4" customHeight="1" x14ac:dyDescent="0.25">
      <c r="A84" s="68">
        <v>43220</v>
      </c>
      <c r="B84" s="75">
        <v>68</v>
      </c>
      <c r="C84" s="76">
        <f t="shared" si="1"/>
        <v>59.130434782608702</v>
      </c>
      <c r="D84" s="57" t="s">
        <v>109</v>
      </c>
      <c r="E84" s="57" t="s">
        <v>65</v>
      </c>
    </row>
    <row r="85" spans="1:5" ht="15" customHeight="1" x14ac:dyDescent="0.25">
      <c r="A85" s="68">
        <v>43220</v>
      </c>
      <c r="B85" s="75">
        <v>349.65</v>
      </c>
      <c r="C85" s="76">
        <f t="shared" si="1"/>
        <v>304.04347826086956</v>
      </c>
      <c r="D85" s="57" t="s">
        <v>109</v>
      </c>
      <c r="E85" s="57" t="s">
        <v>69</v>
      </c>
    </row>
    <row r="86" spans="1:5" ht="15" customHeight="1" x14ac:dyDescent="0.25">
      <c r="A86" s="68">
        <v>43220</v>
      </c>
      <c r="B86" s="75">
        <v>190</v>
      </c>
      <c r="C86" s="76">
        <f t="shared" si="1"/>
        <v>165.21739130434784</v>
      </c>
      <c r="D86" s="57" t="s">
        <v>109</v>
      </c>
      <c r="E86" s="57" t="s">
        <v>86</v>
      </c>
    </row>
    <row r="87" spans="1:5" ht="12" customHeight="1" x14ac:dyDescent="0.25">
      <c r="A87" s="68">
        <v>43221</v>
      </c>
      <c r="B87" s="75">
        <v>34.4</v>
      </c>
      <c r="C87" s="76">
        <f t="shared" si="1"/>
        <v>29.913043478260871</v>
      </c>
      <c r="D87" s="57" t="s">
        <v>110</v>
      </c>
      <c r="E87" s="57" t="s">
        <v>47</v>
      </c>
    </row>
    <row r="88" spans="1:5" x14ac:dyDescent="0.25">
      <c r="A88" s="68">
        <v>43221</v>
      </c>
      <c r="B88" s="75">
        <v>10.5</v>
      </c>
      <c r="C88" s="76">
        <f t="shared" si="1"/>
        <v>9.1304347826086971</v>
      </c>
      <c r="D88" s="57" t="s">
        <v>110</v>
      </c>
      <c r="E88" s="57" t="s">
        <v>83</v>
      </c>
    </row>
    <row r="89" spans="1:5" x14ac:dyDescent="0.25">
      <c r="A89" s="68">
        <v>43221</v>
      </c>
      <c r="B89" s="75">
        <v>4</v>
      </c>
      <c r="C89" s="76">
        <f t="shared" si="1"/>
        <v>3.4782608695652177</v>
      </c>
      <c r="D89" s="57" t="s">
        <v>110</v>
      </c>
      <c r="E89" s="57" t="s">
        <v>81</v>
      </c>
    </row>
    <row r="90" spans="1:5" x14ac:dyDescent="0.25">
      <c r="A90" s="68">
        <v>43227</v>
      </c>
      <c r="B90" s="75">
        <v>361</v>
      </c>
      <c r="C90" s="76">
        <f t="shared" si="1"/>
        <v>313.91304347826087</v>
      </c>
      <c r="D90" s="57" t="s">
        <v>111</v>
      </c>
      <c r="E90" s="57" t="s">
        <v>59</v>
      </c>
    </row>
    <row r="91" spans="1:5" x14ac:dyDescent="0.25">
      <c r="A91" s="68">
        <v>43227</v>
      </c>
      <c r="B91" s="75">
        <v>81.400000000000006</v>
      </c>
      <c r="C91" s="76">
        <f t="shared" si="1"/>
        <v>70.782608695652186</v>
      </c>
      <c r="D91" s="57" t="s">
        <v>111</v>
      </c>
      <c r="E91" s="57" t="s">
        <v>48</v>
      </c>
    </row>
    <row r="92" spans="1:5" x14ac:dyDescent="0.25">
      <c r="A92" s="68">
        <v>43227</v>
      </c>
      <c r="B92" s="75">
        <v>16.8</v>
      </c>
      <c r="C92" s="76">
        <f t="shared" si="1"/>
        <v>14.608695652173914</v>
      </c>
      <c r="D92" s="57" t="s">
        <v>111</v>
      </c>
      <c r="E92" s="57" t="s">
        <v>78</v>
      </c>
    </row>
    <row r="93" spans="1:5" x14ac:dyDescent="0.25">
      <c r="A93" s="68">
        <v>43227</v>
      </c>
      <c r="B93" s="75">
        <v>29.9</v>
      </c>
      <c r="C93" s="76">
        <f t="shared" si="1"/>
        <v>26</v>
      </c>
      <c r="D93" s="57" t="s">
        <v>111</v>
      </c>
      <c r="E93" s="57" t="s">
        <v>47</v>
      </c>
    </row>
    <row r="94" spans="1:5" ht="14.4" customHeight="1" x14ac:dyDescent="0.25">
      <c r="A94" s="68">
        <v>43231</v>
      </c>
      <c r="B94" s="75">
        <v>83.2</v>
      </c>
      <c r="C94" s="76">
        <f t="shared" si="1"/>
        <v>72.34782608695653</v>
      </c>
      <c r="D94" s="57" t="s">
        <v>112</v>
      </c>
      <c r="E94" s="57" t="s">
        <v>70</v>
      </c>
    </row>
    <row r="95" spans="1:5" x14ac:dyDescent="0.25">
      <c r="A95" s="68">
        <v>43231</v>
      </c>
      <c r="B95" s="75">
        <v>35.5</v>
      </c>
      <c r="C95" s="76">
        <f t="shared" si="1"/>
        <v>30.869565217391308</v>
      </c>
      <c r="D95" s="57" t="s">
        <v>112</v>
      </c>
      <c r="E95" s="57" t="s">
        <v>115</v>
      </c>
    </row>
    <row r="96" spans="1:5" x14ac:dyDescent="0.25">
      <c r="A96" s="68">
        <v>43231</v>
      </c>
      <c r="B96" s="75">
        <v>265</v>
      </c>
      <c r="C96" s="76">
        <f t="shared" si="1"/>
        <v>230.43478260869566</v>
      </c>
      <c r="D96" s="57" t="s">
        <v>112</v>
      </c>
      <c r="E96" s="57" t="s">
        <v>68</v>
      </c>
    </row>
    <row r="97" spans="1:5" x14ac:dyDescent="0.25">
      <c r="A97" s="68">
        <v>43231</v>
      </c>
      <c r="B97" s="75">
        <v>83.2</v>
      </c>
      <c r="C97" s="76">
        <f t="shared" si="1"/>
        <v>72.34782608695653</v>
      </c>
      <c r="D97" s="57" t="s">
        <v>112</v>
      </c>
      <c r="E97" s="57" t="s">
        <v>90</v>
      </c>
    </row>
    <row r="98" spans="1:5" x14ac:dyDescent="0.25">
      <c r="A98" s="68">
        <v>43231</v>
      </c>
      <c r="B98" s="75">
        <v>345</v>
      </c>
      <c r="C98" s="76">
        <f t="shared" ref="C98:C129" si="2">B98/1.15</f>
        <v>300</v>
      </c>
      <c r="D98" s="57" t="s">
        <v>112</v>
      </c>
      <c r="E98" s="57" t="s">
        <v>96</v>
      </c>
    </row>
    <row r="99" spans="1:5" x14ac:dyDescent="0.25">
      <c r="A99" s="68">
        <v>43231</v>
      </c>
      <c r="B99" s="75">
        <v>102.2</v>
      </c>
      <c r="C99" s="76">
        <f t="shared" si="2"/>
        <v>88.869565217391312</v>
      </c>
      <c r="D99" s="57" t="s">
        <v>112</v>
      </c>
      <c r="E99" s="57" t="s">
        <v>91</v>
      </c>
    </row>
    <row r="100" spans="1:5" x14ac:dyDescent="0.25">
      <c r="A100" s="68">
        <v>43231</v>
      </c>
      <c r="B100" s="75">
        <v>38.6</v>
      </c>
      <c r="C100" s="76">
        <f t="shared" si="2"/>
        <v>33.565217391304351</v>
      </c>
      <c r="D100" s="57" t="s">
        <v>112</v>
      </c>
      <c r="E100" s="57" t="s">
        <v>92</v>
      </c>
    </row>
    <row r="101" spans="1:5" x14ac:dyDescent="0.25">
      <c r="A101" s="68">
        <v>43237</v>
      </c>
      <c r="B101" s="75">
        <v>35.5</v>
      </c>
      <c r="C101" s="76">
        <f t="shared" si="2"/>
        <v>30.869565217391308</v>
      </c>
      <c r="D101" s="57" t="s">
        <v>113</v>
      </c>
      <c r="E101" s="57" t="s">
        <v>44</v>
      </c>
    </row>
    <row r="102" spans="1:5" x14ac:dyDescent="0.25">
      <c r="A102" s="68">
        <v>43237</v>
      </c>
      <c r="B102" s="75">
        <v>58.3</v>
      </c>
      <c r="C102" s="76">
        <f t="shared" si="2"/>
        <v>50.695652173913047</v>
      </c>
      <c r="D102" s="57" t="s">
        <v>113</v>
      </c>
      <c r="E102" s="57" t="s">
        <v>93</v>
      </c>
    </row>
    <row r="103" spans="1:5" x14ac:dyDescent="0.25">
      <c r="A103" s="68">
        <v>43237</v>
      </c>
      <c r="B103" s="75">
        <v>30.7</v>
      </c>
      <c r="C103" s="76">
        <f t="shared" si="2"/>
        <v>26.695652173913047</v>
      </c>
      <c r="D103" s="57" t="s">
        <v>113</v>
      </c>
      <c r="E103" s="57" t="s">
        <v>94</v>
      </c>
    </row>
    <row r="104" spans="1:5" x14ac:dyDescent="0.25">
      <c r="A104" s="68">
        <v>43249</v>
      </c>
      <c r="B104" s="75">
        <v>33.4</v>
      </c>
      <c r="C104" s="76">
        <f t="shared" si="2"/>
        <v>29.043478260869566</v>
      </c>
      <c r="D104" s="57" t="s">
        <v>102</v>
      </c>
      <c r="E104" s="57" t="s">
        <v>44</v>
      </c>
    </row>
    <row r="105" spans="1:5" x14ac:dyDescent="0.25">
      <c r="A105" s="68">
        <v>43249</v>
      </c>
      <c r="B105" s="75">
        <v>458</v>
      </c>
      <c r="C105" s="76">
        <f t="shared" si="2"/>
        <v>398.26086956521743</v>
      </c>
      <c r="D105" s="57" t="s">
        <v>102</v>
      </c>
      <c r="E105" s="57" t="s">
        <v>59</v>
      </c>
    </row>
    <row r="106" spans="1:5" x14ac:dyDescent="0.25">
      <c r="A106" s="68">
        <v>43249</v>
      </c>
      <c r="B106" s="75">
        <v>95.8</v>
      </c>
      <c r="C106" s="76">
        <f t="shared" si="2"/>
        <v>83.304347826086953</v>
      </c>
      <c r="D106" s="57" t="s">
        <v>102</v>
      </c>
      <c r="E106" s="57" t="s">
        <v>90</v>
      </c>
    </row>
    <row r="107" spans="1:5" x14ac:dyDescent="0.25">
      <c r="A107" s="68">
        <v>43249</v>
      </c>
      <c r="B107" s="75">
        <v>68.599999999999994</v>
      </c>
      <c r="C107" s="76">
        <f t="shared" si="2"/>
        <v>59.652173913043477</v>
      </c>
      <c r="D107" s="57" t="s">
        <v>102</v>
      </c>
      <c r="E107" s="57" t="s">
        <v>48</v>
      </c>
    </row>
    <row r="108" spans="1:5" x14ac:dyDescent="0.25">
      <c r="A108" s="68">
        <v>43249</v>
      </c>
      <c r="B108" s="75">
        <v>29.9</v>
      </c>
      <c r="C108" s="76">
        <f t="shared" si="2"/>
        <v>26</v>
      </c>
      <c r="D108" s="57" t="s">
        <v>102</v>
      </c>
      <c r="E108" s="57" t="s">
        <v>47</v>
      </c>
    </row>
    <row r="109" spans="1:5" x14ac:dyDescent="0.25">
      <c r="A109" s="68">
        <v>43249</v>
      </c>
      <c r="B109" s="75">
        <v>54</v>
      </c>
      <c r="C109" s="76">
        <f t="shared" si="2"/>
        <v>46.956521739130437</v>
      </c>
      <c r="D109" s="57" t="s">
        <v>102</v>
      </c>
      <c r="E109" s="57" t="s">
        <v>97</v>
      </c>
    </row>
    <row r="110" spans="1:5" x14ac:dyDescent="0.25">
      <c r="A110" s="68">
        <v>43264</v>
      </c>
      <c r="B110" s="75">
        <v>386</v>
      </c>
      <c r="C110" s="76">
        <f t="shared" si="2"/>
        <v>335.6521739130435</v>
      </c>
      <c r="D110" s="57" t="s">
        <v>114</v>
      </c>
      <c r="E110" s="57" t="s">
        <v>59</v>
      </c>
    </row>
    <row r="111" spans="1:5" x14ac:dyDescent="0.25">
      <c r="A111" s="68">
        <v>43264</v>
      </c>
      <c r="B111" s="75">
        <v>33.299999999999997</v>
      </c>
      <c r="C111" s="76">
        <f t="shared" si="2"/>
        <v>28.956521739130434</v>
      </c>
      <c r="D111" s="57" t="s">
        <v>114</v>
      </c>
      <c r="E111" s="57" t="s">
        <v>44</v>
      </c>
    </row>
    <row r="112" spans="1:5" x14ac:dyDescent="0.25">
      <c r="A112" s="68">
        <v>43264</v>
      </c>
      <c r="B112" s="75">
        <v>190</v>
      </c>
      <c r="C112" s="76">
        <f t="shared" si="2"/>
        <v>165.21739130434784</v>
      </c>
      <c r="D112" s="57" t="s">
        <v>114</v>
      </c>
      <c r="E112" s="57" t="s">
        <v>87</v>
      </c>
    </row>
    <row r="113" spans="1:5" x14ac:dyDescent="0.25">
      <c r="A113" s="68">
        <v>43264</v>
      </c>
      <c r="B113" s="75">
        <v>80.099999999999994</v>
      </c>
      <c r="C113" s="76">
        <f t="shared" si="2"/>
        <v>69.652173913043484</v>
      </c>
      <c r="D113" s="57" t="s">
        <v>114</v>
      </c>
      <c r="E113" s="57" t="s">
        <v>132</v>
      </c>
    </row>
    <row r="114" spans="1:5" x14ac:dyDescent="0.25">
      <c r="A114" s="68">
        <v>43265</v>
      </c>
      <c r="B114" s="75">
        <v>81.400000000000006</v>
      </c>
      <c r="C114" s="76">
        <f t="shared" si="2"/>
        <v>70.782608695652186</v>
      </c>
      <c r="D114" s="57" t="s">
        <v>114</v>
      </c>
      <c r="E114" s="57" t="s">
        <v>55</v>
      </c>
    </row>
    <row r="115" spans="1:5" x14ac:dyDescent="0.25">
      <c r="A115" s="68">
        <v>43265</v>
      </c>
      <c r="B115" s="75">
        <v>18.7</v>
      </c>
      <c r="C115" s="76">
        <f t="shared" si="2"/>
        <v>16.260869565217391</v>
      </c>
      <c r="D115" s="57" t="s">
        <v>114</v>
      </c>
      <c r="E115" s="57" t="s">
        <v>73</v>
      </c>
    </row>
    <row r="116" spans="1:5" x14ac:dyDescent="0.25">
      <c r="A116" s="68">
        <v>43265</v>
      </c>
      <c r="B116" s="75">
        <v>34.299999999999997</v>
      </c>
      <c r="C116" s="76">
        <f t="shared" si="2"/>
        <v>29.826086956521738</v>
      </c>
      <c r="D116" s="57" t="s">
        <v>114</v>
      </c>
      <c r="E116" s="57" t="s">
        <v>52</v>
      </c>
    </row>
    <row r="117" spans="1:5" x14ac:dyDescent="0.25">
      <c r="B117" s="76"/>
      <c r="C117" s="76"/>
    </row>
    <row r="118" spans="1:5" x14ac:dyDescent="0.25">
      <c r="A118" s="68"/>
      <c r="B118" s="75"/>
      <c r="C118" s="76"/>
      <c r="D118" s="57"/>
      <c r="E118" s="57"/>
    </row>
    <row r="119" spans="1:5" ht="19.5" customHeight="1" x14ac:dyDescent="0.25">
      <c r="A119" s="56" t="s">
        <v>4</v>
      </c>
      <c r="B119" s="60">
        <f>SUM(B33:B117)</f>
        <v>8180.8799999999983</v>
      </c>
      <c r="C119" s="83">
        <f>B119/1.15</f>
        <v>7113.8086956521729</v>
      </c>
      <c r="D119" s="57"/>
      <c r="E119" s="57"/>
    </row>
    <row r="120" spans="1:5" ht="19.5" customHeight="1" x14ac:dyDescent="0.3">
      <c r="A120" s="86" t="s">
        <v>12</v>
      </c>
      <c r="B120" s="87"/>
      <c r="C120" s="87"/>
      <c r="D120" s="87"/>
      <c r="E120" s="44"/>
    </row>
    <row r="121" spans="1:5" s="42" customFormat="1" ht="25.5" customHeight="1" x14ac:dyDescent="0.25">
      <c r="A121" s="39" t="s">
        <v>0</v>
      </c>
      <c r="B121" s="40" t="s">
        <v>137</v>
      </c>
      <c r="C121" s="40" t="s">
        <v>138</v>
      </c>
      <c r="D121" s="40" t="s">
        <v>27</v>
      </c>
      <c r="E121" s="40" t="s">
        <v>10</v>
      </c>
    </row>
    <row r="122" spans="1:5" ht="12.75" customHeight="1" x14ac:dyDescent="0.25">
      <c r="A122" s="11"/>
      <c r="B122" s="57"/>
      <c r="C122" s="57"/>
      <c r="D122" s="57"/>
      <c r="E122" s="57"/>
    </row>
    <row r="123" spans="1:5" ht="12.75" customHeight="1" x14ac:dyDescent="0.25">
      <c r="A123" s="70">
        <v>43158</v>
      </c>
      <c r="B123" s="75">
        <v>18.100000000000001</v>
      </c>
      <c r="C123" s="75">
        <f>B123/1.15</f>
        <v>15.739130434782611</v>
      </c>
      <c r="D123" s="57" t="s">
        <v>125</v>
      </c>
      <c r="E123" s="57" t="s">
        <v>57</v>
      </c>
    </row>
    <row r="124" spans="1:5" ht="12.75" customHeight="1" x14ac:dyDescent="0.25">
      <c r="A124" s="70">
        <v>43166</v>
      </c>
      <c r="B124" s="75">
        <v>18.7</v>
      </c>
      <c r="C124" s="75">
        <f>B124/1.15</f>
        <v>16.260869565217391</v>
      </c>
      <c r="D124" s="57"/>
      <c r="E124" s="57" t="s">
        <v>63</v>
      </c>
    </row>
    <row r="125" spans="1:5" ht="12.75" customHeight="1" x14ac:dyDescent="0.25">
      <c r="A125" s="72">
        <v>43243</v>
      </c>
      <c r="B125" s="75">
        <v>15.5</v>
      </c>
      <c r="C125" s="75">
        <f>B125/1.15</f>
        <v>13.478260869565219</v>
      </c>
      <c r="D125" s="57"/>
      <c r="E125" s="57" t="s">
        <v>121</v>
      </c>
    </row>
    <row r="126" spans="1:5" ht="12.75" customHeight="1" x14ac:dyDescent="0.25">
      <c r="A126" s="11"/>
      <c r="B126" s="57"/>
      <c r="C126" s="57"/>
      <c r="D126" s="57"/>
      <c r="E126" s="57"/>
    </row>
    <row r="127" spans="1:5" ht="12.75" customHeight="1" x14ac:dyDescent="0.25">
      <c r="A127" s="11"/>
      <c r="B127" s="57"/>
      <c r="C127" s="57"/>
      <c r="D127" s="57"/>
      <c r="E127" s="57"/>
    </row>
    <row r="128" spans="1:5" ht="12.75" hidden="1" customHeight="1" x14ac:dyDescent="0.25">
      <c r="A128" s="11"/>
      <c r="B128" s="57"/>
      <c r="C128" s="57"/>
      <c r="D128" s="57"/>
      <c r="E128" s="57"/>
    </row>
    <row r="129" spans="1:5" ht="19.5" customHeight="1" x14ac:dyDescent="0.25">
      <c r="A129" s="56" t="s">
        <v>4</v>
      </c>
      <c r="B129" s="60">
        <f>SUM(B122:B128)</f>
        <v>52.3</v>
      </c>
      <c r="C129" s="60">
        <f>SUM(C123:C128)</f>
        <v>45.478260869565219</v>
      </c>
      <c r="D129" s="57"/>
      <c r="E129" s="57"/>
    </row>
    <row r="130" spans="1:5" s="8" customFormat="1" ht="34.5" customHeight="1" x14ac:dyDescent="0.25">
      <c r="A130" s="43" t="s">
        <v>6</v>
      </c>
      <c r="B130" s="61">
        <f>B30+B119+B129</f>
        <v>23033.499999999996</v>
      </c>
      <c r="C130" s="61">
        <f>C30+C119+C129</f>
        <v>21887.797391304342</v>
      </c>
      <c r="D130" s="9"/>
      <c r="E130" s="9"/>
    </row>
    <row r="131" spans="1:5" s="57" customFormat="1" x14ac:dyDescent="0.25">
      <c r="B131" s="54"/>
      <c r="C131" s="54"/>
      <c r="D131" s="55"/>
      <c r="E131" s="55"/>
    </row>
    <row r="132" spans="1:5" x14ac:dyDescent="0.25">
      <c r="A132" s="38"/>
      <c r="B132" s="57"/>
      <c r="C132" s="57"/>
      <c r="D132" s="57"/>
      <c r="E132" s="57"/>
    </row>
    <row r="133" spans="1:5" x14ac:dyDescent="0.25">
      <c r="A133" s="38"/>
      <c r="B133" s="57"/>
      <c r="C133" s="57"/>
      <c r="D133" s="57"/>
      <c r="E133" s="57"/>
    </row>
    <row r="134" spans="1:5" x14ac:dyDescent="0.25">
      <c r="A134" s="38"/>
      <c r="B134" s="57"/>
      <c r="C134" s="57"/>
      <c r="D134" s="57"/>
      <c r="E134" s="57"/>
    </row>
    <row r="135" spans="1:5" x14ac:dyDescent="0.25">
      <c r="A135" s="38"/>
      <c r="B135" s="57"/>
      <c r="C135" s="57"/>
      <c r="D135" s="57"/>
      <c r="E135" s="57"/>
    </row>
    <row r="136" spans="1:5" x14ac:dyDescent="0.25">
      <c r="A136" s="38"/>
      <c r="B136" s="57"/>
      <c r="C136" s="57"/>
      <c r="D136" s="57"/>
      <c r="E136" s="57"/>
    </row>
    <row r="137" spans="1:5" x14ac:dyDescent="0.25">
      <c r="A137" s="38"/>
      <c r="B137" s="57"/>
      <c r="C137" s="57"/>
      <c r="D137" s="57"/>
      <c r="E137" s="57"/>
    </row>
    <row r="138" spans="1:5" x14ac:dyDescent="0.25">
      <c r="A138" s="38"/>
      <c r="B138" s="57"/>
      <c r="C138" s="57"/>
      <c r="D138" s="57"/>
      <c r="E138" s="57"/>
    </row>
    <row r="139" spans="1:5" x14ac:dyDescent="0.25">
      <c r="A139" s="38"/>
      <c r="B139" s="57"/>
      <c r="C139" s="57"/>
      <c r="D139" s="57"/>
      <c r="E139" s="57"/>
    </row>
    <row r="140" spans="1:5" x14ac:dyDescent="0.25">
      <c r="A140" s="38"/>
      <c r="B140" s="57"/>
      <c r="C140" s="57"/>
      <c r="D140" s="57"/>
      <c r="E140" s="57"/>
    </row>
    <row r="141" spans="1:5" x14ac:dyDescent="0.25">
      <c r="A141" s="38"/>
      <c r="B141" s="57"/>
      <c r="C141" s="57"/>
      <c r="D141" s="57"/>
      <c r="E141" s="57"/>
    </row>
  </sheetData>
  <mergeCells count="9">
    <mergeCell ref="A31:D31"/>
    <mergeCell ref="A120:D120"/>
    <mergeCell ref="A1:E1"/>
    <mergeCell ref="A7:E7"/>
    <mergeCell ref="B2:E2"/>
    <mergeCell ref="B3:E3"/>
    <mergeCell ref="B4:E4"/>
    <mergeCell ref="A5:E5"/>
    <mergeCell ref="A6:E6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selection activeCell="F10" sqref="F10"/>
    </sheetView>
  </sheetViews>
  <sheetFormatPr defaultColWidth="9.109375" defaultRowHeight="13.2" x14ac:dyDescent="0.25"/>
  <cols>
    <col min="1" max="1" width="23.5546875" style="15" customWidth="1"/>
    <col min="2" max="2" width="23.5546875" style="58" customWidth="1"/>
    <col min="3" max="3" width="23.5546875" style="15" customWidth="1"/>
    <col min="4" max="7" width="27.5546875" style="15" customWidth="1"/>
    <col min="8" max="16384" width="9.109375" style="16"/>
  </cols>
  <sheetData>
    <row r="1" spans="1:8" ht="36" customHeight="1" x14ac:dyDescent="0.25">
      <c r="A1" s="99" t="s">
        <v>20</v>
      </c>
      <c r="B1" s="99"/>
      <c r="C1" s="99"/>
      <c r="D1" s="99"/>
      <c r="E1" s="99"/>
      <c r="F1" s="99"/>
      <c r="G1" s="99"/>
    </row>
    <row r="2" spans="1:8" ht="36" customHeight="1" x14ac:dyDescent="0.25">
      <c r="A2" s="48" t="s">
        <v>7</v>
      </c>
      <c r="B2" s="48"/>
      <c r="C2" s="91" t="str">
        <f>Travel!B2</f>
        <v>Office of the Privacy Commissioner</v>
      </c>
      <c r="D2" s="91"/>
      <c r="E2" s="91"/>
      <c r="F2" s="91"/>
      <c r="G2" s="91"/>
      <c r="H2" s="49"/>
    </row>
    <row r="3" spans="1:8" ht="36" customHeight="1" x14ac:dyDescent="0.25">
      <c r="A3" s="48" t="s">
        <v>8</v>
      </c>
      <c r="B3" s="48"/>
      <c r="C3" s="92" t="str">
        <f>Travel!B3</f>
        <v>John Edwards, Privacy Commissioner</v>
      </c>
      <c r="D3" s="92"/>
      <c r="E3" s="92"/>
      <c r="F3" s="92"/>
      <c r="G3" s="92"/>
      <c r="H3" s="50"/>
    </row>
    <row r="4" spans="1:8" ht="36" customHeight="1" x14ac:dyDescent="0.25">
      <c r="A4" s="48" t="s">
        <v>3</v>
      </c>
      <c r="B4" s="48"/>
      <c r="C4" s="92" t="s">
        <v>40</v>
      </c>
      <c r="D4" s="92"/>
      <c r="E4" s="92"/>
      <c r="F4" s="92"/>
      <c r="G4" s="92"/>
      <c r="H4" s="50"/>
    </row>
    <row r="5" spans="1:8" s="14" customFormat="1" ht="35.25" customHeight="1" x14ac:dyDescent="0.3">
      <c r="A5" s="103" t="s">
        <v>23</v>
      </c>
      <c r="B5" s="104"/>
      <c r="C5" s="104"/>
      <c r="D5" s="105"/>
      <c r="E5" s="105"/>
      <c r="F5" s="105"/>
      <c r="G5" s="106"/>
    </row>
    <row r="6" spans="1:8" s="14" customFormat="1" ht="35.25" customHeight="1" x14ac:dyDescent="0.3">
      <c r="A6" s="100" t="s">
        <v>28</v>
      </c>
      <c r="B6" s="116"/>
      <c r="C6" s="101"/>
      <c r="D6" s="101"/>
      <c r="E6" s="101"/>
      <c r="F6" s="101"/>
      <c r="G6" s="102"/>
    </row>
    <row r="7" spans="1:8" s="3" customFormat="1" ht="30.9" customHeight="1" x14ac:dyDescent="0.3">
      <c r="A7" s="97" t="s">
        <v>17</v>
      </c>
      <c r="B7" s="98"/>
      <c r="C7" s="98"/>
      <c r="D7" s="5"/>
      <c r="E7" s="5"/>
      <c r="F7" s="5"/>
      <c r="G7" s="22"/>
    </row>
    <row r="8" spans="1:8" x14ac:dyDescent="0.25">
      <c r="A8" s="23" t="s">
        <v>0</v>
      </c>
      <c r="B8" s="40" t="s">
        <v>137</v>
      </c>
      <c r="C8" s="40" t="s">
        <v>138</v>
      </c>
      <c r="D8" s="2" t="s">
        <v>27</v>
      </c>
      <c r="E8" s="2" t="s">
        <v>33</v>
      </c>
      <c r="F8" s="2" t="s">
        <v>34</v>
      </c>
      <c r="G8" s="10" t="s">
        <v>1</v>
      </c>
    </row>
    <row r="9" spans="1:8" x14ac:dyDescent="0.25">
      <c r="A9" s="20"/>
      <c r="G9" s="21"/>
    </row>
    <row r="10" spans="1:8" x14ac:dyDescent="0.25">
      <c r="A10" s="69">
        <v>43199</v>
      </c>
      <c r="B10" s="118">
        <v>86.35</v>
      </c>
      <c r="C10" s="15">
        <v>75.09</v>
      </c>
      <c r="D10" s="15" t="s">
        <v>79</v>
      </c>
      <c r="F10" s="15" t="s">
        <v>133</v>
      </c>
      <c r="G10" s="21" t="s">
        <v>80</v>
      </c>
    </row>
    <row r="11" spans="1:8" x14ac:dyDescent="0.25">
      <c r="A11" s="20"/>
      <c r="G11" s="21"/>
    </row>
    <row r="12" spans="1:8" ht="11.25" customHeight="1" x14ac:dyDescent="0.25">
      <c r="A12" s="20"/>
      <c r="G12" s="21"/>
    </row>
    <row r="13" spans="1:8" hidden="1" x14ac:dyDescent="0.25">
      <c r="A13" s="20"/>
      <c r="G13" s="21"/>
    </row>
    <row r="14" spans="1:8" s="19" customFormat="1" ht="25.5" hidden="1" customHeight="1" x14ac:dyDescent="0.25">
      <c r="A14" s="20"/>
      <c r="B14" s="58"/>
      <c r="C14" s="15"/>
      <c r="D14" s="15"/>
      <c r="E14" s="15"/>
      <c r="F14" s="15"/>
      <c r="G14" s="21"/>
    </row>
    <row r="15" spans="1:8" ht="24.9" customHeight="1" x14ac:dyDescent="0.25">
      <c r="A15" s="31" t="s">
        <v>18</v>
      </c>
      <c r="B15" s="117">
        <f>SUM(B10:B14)</f>
        <v>86.35</v>
      </c>
      <c r="C15" s="82">
        <f>SUM(C9:C14)</f>
        <v>75.09</v>
      </c>
      <c r="D15" s="24"/>
      <c r="E15" s="25"/>
      <c r="F15" s="25"/>
      <c r="G15" s="26"/>
    </row>
    <row r="16" spans="1:8" x14ac:dyDescent="0.25">
      <c r="A16" s="46"/>
      <c r="B16" s="46"/>
      <c r="C16" s="58"/>
      <c r="D16" s="58"/>
      <c r="E16" s="58"/>
      <c r="F16" s="58"/>
      <c r="G16" s="58"/>
    </row>
    <row r="17" spans="1:7" x14ac:dyDescent="0.25">
      <c r="A17" s="58"/>
      <c r="C17" s="58"/>
      <c r="D17" s="58"/>
      <c r="E17" s="58"/>
      <c r="F17" s="58"/>
      <c r="G17" s="58"/>
    </row>
    <row r="18" spans="1:7" x14ac:dyDescent="0.25">
      <c r="A18" s="58"/>
      <c r="C18" s="58"/>
      <c r="D18" s="58"/>
      <c r="E18" s="58"/>
      <c r="F18" s="58"/>
      <c r="G18" s="58"/>
    </row>
    <row r="19" spans="1:7" x14ac:dyDescent="0.25">
      <c r="A19" s="58"/>
      <c r="C19" s="58"/>
      <c r="D19" s="58"/>
      <c r="E19" s="58"/>
      <c r="F19" s="58"/>
      <c r="G19" s="58"/>
    </row>
    <row r="20" spans="1:7" x14ac:dyDescent="0.25">
      <c r="A20" s="58"/>
      <c r="C20" s="58"/>
      <c r="D20" s="58"/>
      <c r="E20" s="58"/>
      <c r="F20" s="58"/>
      <c r="G20" s="58"/>
    </row>
  </sheetData>
  <mergeCells count="7">
    <mergeCell ref="A7:C7"/>
    <mergeCell ref="A1:G1"/>
    <mergeCell ref="A6:G6"/>
    <mergeCell ref="C2:G2"/>
    <mergeCell ref="C3:G3"/>
    <mergeCell ref="C4:G4"/>
    <mergeCell ref="A5:G5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zoomScaleNormal="100" workbookViewId="0">
      <selection activeCell="C13" sqref="C13"/>
    </sheetView>
  </sheetViews>
  <sheetFormatPr defaultColWidth="9.109375" defaultRowHeight="13.2" x14ac:dyDescent="0.25"/>
  <cols>
    <col min="1" max="5" width="27.5546875" style="32" customWidth="1"/>
    <col min="6" max="16384" width="9.109375" style="35"/>
  </cols>
  <sheetData>
    <row r="1" spans="1:14" ht="36" customHeight="1" x14ac:dyDescent="0.25">
      <c r="A1" s="99" t="s">
        <v>20</v>
      </c>
      <c r="B1" s="99"/>
      <c r="C1" s="99"/>
      <c r="D1" s="99"/>
      <c r="E1" s="99"/>
      <c r="F1" s="64"/>
    </row>
    <row r="2" spans="1:14" ht="36" customHeight="1" x14ac:dyDescent="0.25">
      <c r="A2" s="48" t="s">
        <v>7</v>
      </c>
      <c r="B2" s="91" t="str">
        <f>Travel!B2</f>
        <v>Office of the Privacy Commissioner</v>
      </c>
      <c r="C2" s="91"/>
      <c r="D2" s="91"/>
      <c r="E2" s="91"/>
      <c r="F2" s="49"/>
      <c r="G2" s="49"/>
    </row>
    <row r="3" spans="1:14" ht="36" customHeight="1" x14ac:dyDescent="0.25">
      <c r="A3" s="48" t="s">
        <v>8</v>
      </c>
      <c r="B3" s="92" t="str">
        <f>Travel!B3</f>
        <v>John Edwards, Privacy Commissioner</v>
      </c>
      <c r="C3" s="92"/>
      <c r="D3" s="92"/>
      <c r="E3" s="92"/>
      <c r="F3" s="50"/>
      <c r="G3" s="50"/>
    </row>
    <row r="4" spans="1:14" ht="36" customHeight="1" x14ac:dyDescent="0.25">
      <c r="A4" s="48" t="s">
        <v>3</v>
      </c>
      <c r="B4" s="92" t="str">
        <f>Travel!B4</f>
        <v>1 January 2018 to 30 June 2018</v>
      </c>
      <c r="C4" s="92"/>
      <c r="D4" s="92"/>
      <c r="E4" s="92"/>
      <c r="F4" s="50"/>
      <c r="G4" s="50"/>
    </row>
    <row r="5" spans="1:14" ht="36" customHeight="1" x14ac:dyDescent="0.25">
      <c r="A5" s="107" t="s">
        <v>38</v>
      </c>
      <c r="B5" s="108"/>
      <c r="C5" s="108"/>
      <c r="D5" s="108"/>
      <c r="E5" s="109"/>
    </row>
    <row r="6" spans="1:14" ht="20.25" customHeight="1" x14ac:dyDescent="0.3">
      <c r="A6" s="30" t="s">
        <v>16</v>
      </c>
      <c r="B6" s="5"/>
      <c r="C6" s="5"/>
      <c r="D6" s="5"/>
      <c r="E6" s="22"/>
    </row>
    <row r="7" spans="1:14" ht="26.4" x14ac:dyDescent="0.25">
      <c r="A7" s="23" t="s">
        <v>0</v>
      </c>
      <c r="B7" s="2" t="s">
        <v>35</v>
      </c>
      <c r="C7" s="2" t="s">
        <v>36</v>
      </c>
      <c r="D7" s="2" t="s">
        <v>39</v>
      </c>
      <c r="E7" s="10" t="s">
        <v>29</v>
      </c>
    </row>
    <row r="8" spans="1:14" x14ac:dyDescent="0.25">
      <c r="A8" s="33"/>
      <c r="E8" s="34"/>
    </row>
    <row r="9" spans="1:14" x14ac:dyDescent="0.25">
      <c r="A9" s="45"/>
      <c r="B9" s="46"/>
      <c r="C9" s="46"/>
      <c r="D9" s="46"/>
      <c r="E9" s="47"/>
    </row>
    <row r="10" spans="1:14" x14ac:dyDescent="0.25">
      <c r="A10" s="33"/>
      <c r="E10" s="34"/>
      <c r="N10" s="51"/>
    </row>
    <row r="11" spans="1:14" x14ac:dyDescent="0.25">
      <c r="A11" s="33"/>
      <c r="E11" s="34"/>
    </row>
    <row r="12" spans="1:14" hidden="1" x14ac:dyDescent="0.25">
      <c r="A12" s="33"/>
      <c r="E12" s="34"/>
    </row>
    <row r="13" spans="1:14" ht="27.9" customHeight="1" x14ac:dyDescent="0.25">
      <c r="A13" s="31" t="s">
        <v>19</v>
      </c>
      <c r="B13" s="67" t="s">
        <v>135</v>
      </c>
      <c r="C13" s="24"/>
      <c r="D13" s="65">
        <f>SUM(D8:D12)</f>
        <v>0</v>
      </c>
      <c r="E13" s="26"/>
    </row>
    <row r="14" spans="1:14" x14ac:dyDescent="0.25">
      <c r="A14" s="27"/>
      <c r="B14" s="52"/>
      <c r="C14" s="28"/>
      <c r="D14" s="2"/>
      <c r="E14" s="29"/>
    </row>
  </sheetData>
  <mergeCells count="5">
    <mergeCell ref="A1:E1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opLeftCell="A4" zoomScaleNormal="100" workbookViewId="0">
      <selection activeCell="B10" sqref="B10:B12"/>
    </sheetView>
  </sheetViews>
  <sheetFormatPr defaultColWidth="9.109375" defaultRowHeight="13.2" x14ac:dyDescent="0.25"/>
  <cols>
    <col min="1" max="3" width="23.5546875" style="12" customWidth="1"/>
    <col min="4" max="6" width="27.5546875" style="12" customWidth="1"/>
    <col min="7" max="16384" width="9.109375" style="13"/>
  </cols>
  <sheetData>
    <row r="1" spans="1:7" ht="36" customHeight="1" x14ac:dyDescent="0.25">
      <c r="A1" s="99" t="s">
        <v>20</v>
      </c>
      <c r="B1" s="99"/>
      <c r="C1" s="99"/>
      <c r="D1" s="99"/>
      <c r="E1" s="99"/>
      <c r="F1" s="99"/>
    </row>
    <row r="2" spans="1:7" ht="36" customHeight="1" x14ac:dyDescent="0.25">
      <c r="A2" s="48" t="s">
        <v>7</v>
      </c>
      <c r="B2" s="91" t="str">
        <f>Travel!B2</f>
        <v>Office of the Privacy Commissioner</v>
      </c>
      <c r="C2" s="91"/>
      <c r="D2" s="91"/>
      <c r="E2" s="91"/>
      <c r="F2" s="91"/>
    </row>
    <row r="3" spans="1:7" ht="36" customHeight="1" x14ac:dyDescent="0.25">
      <c r="A3" s="48" t="s">
        <v>8</v>
      </c>
      <c r="B3" s="92" t="str">
        <f>Travel!B3</f>
        <v>John Edwards, Privacy Commissioner</v>
      </c>
      <c r="C3" s="92"/>
      <c r="D3" s="92"/>
      <c r="E3" s="92"/>
      <c r="F3" s="92"/>
    </row>
    <row r="4" spans="1:7" ht="36" customHeight="1" x14ac:dyDescent="0.25">
      <c r="A4" s="48" t="s">
        <v>3</v>
      </c>
      <c r="B4" s="92" t="str">
        <f>Travel!B4</f>
        <v>1 January 2018 to 30 June 2018</v>
      </c>
      <c r="C4" s="92"/>
      <c r="D4" s="92"/>
      <c r="E4" s="92"/>
      <c r="F4" s="92"/>
    </row>
    <row r="5" spans="1:7" ht="36" customHeight="1" x14ac:dyDescent="0.25">
      <c r="A5" s="93" t="s">
        <v>25</v>
      </c>
      <c r="B5" s="115"/>
      <c r="C5" s="115"/>
      <c r="D5" s="105"/>
      <c r="E5" s="105"/>
      <c r="F5" s="106"/>
    </row>
    <row r="6" spans="1:7" ht="36" customHeight="1" x14ac:dyDescent="0.25">
      <c r="A6" s="112" t="s">
        <v>24</v>
      </c>
      <c r="B6" s="113"/>
      <c r="C6" s="113"/>
      <c r="D6" s="113"/>
      <c r="E6" s="113"/>
      <c r="F6" s="114"/>
    </row>
    <row r="7" spans="1:7" ht="36" customHeight="1" x14ac:dyDescent="0.3">
      <c r="A7" s="110" t="s">
        <v>5</v>
      </c>
      <c r="B7" s="111"/>
      <c r="C7" s="80"/>
      <c r="D7" s="5"/>
      <c r="E7" s="5"/>
      <c r="F7" s="22"/>
    </row>
    <row r="8" spans="1:7" x14ac:dyDescent="0.25">
      <c r="A8" s="23" t="s">
        <v>0</v>
      </c>
      <c r="B8" s="40" t="s">
        <v>137</v>
      </c>
      <c r="C8" s="40" t="s">
        <v>138</v>
      </c>
      <c r="D8" s="2" t="s">
        <v>33</v>
      </c>
      <c r="E8" s="2" t="s">
        <v>37</v>
      </c>
      <c r="F8" s="10" t="s">
        <v>2</v>
      </c>
    </row>
    <row r="9" spans="1:7" x14ac:dyDescent="0.25">
      <c r="A9" s="69">
        <v>43186</v>
      </c>
      <c r="B9" s="15">
        <v>1017.75</v>
      </c>
      <c r="C9" s="81">
        <f t="shared" ref="C9:C12" si="0">B9/1.15</f>
        <v>885.00000000000011</v>
      </c>
      <c r="D9" s="58" t="s">
        <v>141</v>
      </c>
      <c r="E9" s="15"/>
      <c r="F9" s="21" t="s">
        <v>61</v>
      </c>
    </row>
    <row r="10" spans="1:7" x14ac:dyDescent="0.25">
      <c r="A10" s="69">
        <v>43263</v>
      </c>
      <c r="B10" s="81">
        <v>1370.8</v>
      </c>
      <c r="C10" s="81">
        <f t="shared" si="0"/>
        <v>1192</v>
      </c>
      <c r="D10" s="15" t="s">
        <v>89</v>
      </c>
      <c r="E10" s="15"/>
      <c r="F10" s="21" t="s">
        <v>61</v>
      </c>
    </row>
    <row r="11" spans="1:7" x14ac:dyDescent="0.25">
      <c r="A11" s="69">
        <v>43258</v>
      </c>
      <c r="B11" s="81">
        <v>678.5</v>
      </c>
      <c r="C11" s="81">
        <f t="shared" si="0"/>
        <v>590</v>
      </c>
      <c r="D11" s="58" t="s">
        <v>141</v>
      </c>
      <c r="E11" s="58"/>
      <c r="F11" s="21" t="s">
        <v>61</v>
      </c>
    </row>
    <row r="12" spans="1:7" x14ac:dyDescent="0.25">
      <c r="A12" s="69">
        <v>43281</v>
      </c>
      <c r="B12" s="81">
        <v>690</v>
      </c>
      <c r="C12" s="81">
        <f t="shared" si="0"/>
        <v>600</v>
      </c>
      <c r="D12" s="58" t="s">
        <v>136</v>
      </c>
      <c r="E12" s="58"/>
      <c r="F12" s="21" t="s">
        <v>61</v>
      </c>
    </row>
    <row r="13" spans="1:7" x14ac:dyDescent="0.25">
      <c r="A13" s="20"/>
      <c r="B13" s="15"/>
      <c r="C13" s="58"/>
      <c r="D13" s="15"/>
      <c r="E13" s="15"/>
      <c r="F13" s="21"/>
    </row>
    <row r="14" spans="1:7" ht="14.1" customHeight="1" x14ac:dyDescent="0.25">
      <c r="A14" s="37" t="s">
        <v>11</v>
      </c>
      <c r="B14" s="62">
        <f>SUM(B9:B13)</f>
        <v>3757.05</v>
      </c>
      <c r="C14" s="62">
        <f>SUM(C9:C13)</f>
        <v>3267</v>
      </c>
      <c r="D14" s="17"/>
      <c r="E14" s="18"/>
      <c r="F14" s="36"/>
    </row>
    <row r="15" spans="1:7" ht="14.1" customHeight="1" x14ac:dyDescent="0.25">
      <c r="A15" s="63"/>
      <c r="B15" s="62"/>
      <c r="C15" s="62"/>
      <c r="D15" s="17"/>
      <c r="E15" s="18"/>
      <c r="F15" s="66"/>
    </row>
    <row r="16" spans="1:7" x14ac:dyDescent="0.25">
      <c r="A16" s="20"/>
      <c r="B16" s="15"/>
      <c r="C16" s="58"/>
      <c r="D16" s="15"/>
      <c r="E16" s="15"/>
      <c r="F16" s="53"/>
      <c r="G16" s="16"/>
    </row>
    <row r="17" spans="1:6" x14ac:dyDescent="0.25">
      <c r="A17" s="53"/>
      <c r="B17" s="53"/>
      <c r="C17" s="58"/>
      <c r="D17" s="53"/>
      <c r="E17" s="53"/>
      <c r="F17" s="53"/>
    </row>
    <row r="18" spans="1:6" x14ac:dyDescent="0.25">
      <c r="A18" s="53"/>
      <c r="B18" s="53"/>
      <c r="C18" s="58"/>
      <c r="D18" s="53"/>
      <c r="E18" s="53"/>
      <c r="F18" s="53"/>
    </row>
  </sheetData>
  <mergeCells count="7">
    <mergeCell ref="A1:F1"/>
    <mergeCell ref="A7:B7"/>
    <mergeCell ref="B2:F2"/>
    <mergeCell ref="B3:F3"/>
    <mergeCell ref="B4:F4"/>
    <mergeCell ref="A6:F6"/>
    <mergeCell ref="A5:F5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Gary Bulog</cp:lastModifiedBy>
  <cp:lastPrinted>2017-06-12T01:23:02Z</cp:lastPrinted>
  <dcterms:created xsi:type="dcterms:W3CDTF">2010-10-17T20:59:02Z</dcterms:created>
  <dcterms:modified xsi:type="dcterms:W3CDTF">2018-07-26T03:29:53Z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A578759</vt:lpwstr>
  </property>
  <property fmtid="{D5CDD505-2E9C-101B-9397-08002B2CF9AE}" pid="4" name="Objective-Title">
    <vt:lpwstr>Expense Disclosure for the period ending 2018-6-30 Privacy Commissioner</vt:lpwstr>
  </property>
  <property fmtid="{D5CDD505-2E9C-101B-9397-08002B2CF9AE}" pid="5" name="Objective-Comment">
    <vt:lpwstr/>
  </property>
  <property fmtid="{D5CDD505-2E9C-101B-9397-08002B2CF9AE}" pid="6" name="Objective-CreationStamp">
    <vt:filetime>2018-07-26T03:30:49Z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2018-07-26T03:30:49Z</vt:filetime>
  </property>
  <property fmtid="{D5CDD505-2E9C-101B-9397-08002B2CF9AE}" pid="10" name="Objective-ModificationStamp">
    <vt:filetime>2018-07-26T03:30:50Z</vt:filetime>
  </property>
  <property fmtid="{D5CDD505-2E9C-101B-9397-08002B2CF9AE}" pid="11" name="Objective-Owner">
    <vt:lpwstr>Gary Bulog</vt:lpwstr>
  </property>
  <property fmtid="{D5CDD505-2E9C-101B-9397-08002B2CF9AE}" pid="12" name="Objective-Path">
    <vt:lpwstr>OPC Global Folder:File Plan:Corporate services:Commissioner:John Edwards:Expenses &amp; Gifts Disclosure:</vt:lpwstr>
  </property>
  <property fmtid="{D5CDD505-2E9C-101B-9397-08002B2CF9AE}" pid="13" name="Objective-Parent">
    <vt:lpwstr>Expenses &amp; Gifts Disclosure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1</vt:r8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OPC/1831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</Properties>
</file>